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11025" activeTab="4"/>
  </bookViews>
  <sheets>
    <sheet name="2009" sheetId="1" r:id="rId1"/>
    <sheet name="2010" sheetId="2" r:id="rId2"/>
    <sheet name="2011" sheetId="4" r:id="rId3"/>
    <sheet name="2012" sheetId="5" r:id="rId4"/>
    <sheet name="2013" sheetId="6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D102" i="4"/>
  <c r="D101"/>
  <c r="D97" i="5"/>
  <c r="D98"/>
  <c r="C21" i="6"/>
  <c r="D10" s="1"/>
  <c r="C30"/>
  <c r="D29" s="1"/>
  <c r="D30"/>
  <c r="C43"/>
  <c r="D39"/>
  <c r="C55"/>
  <c r="D53"/>
  <c r="C70"/>
  <c r="D65"/>
  <c r="D70"/>
  <c r="C94"/>
  <c r="D79" s="1"/>
  <c r="C101"/>
  <c r="D100" s="1"/>
  <c r="D10" i="5"/>
  <c r="D12"/>
  <c r="D14"/>
  <c r="D16"/>
  <c r="D18"/>
  <c r="D20"/>
  <c r="C21"/>
  <c r="D9"/>
  <c r="D21"/>
  <c r="C30"/>
  <c r="D28"/>
  <c r="C42"/>
  <c r="D38"/>
  <c r="C54"/>
  <c r="D52"/>
  <c r="D63"/>
  <c r="D65"/>
  <c r="D67"/>
  <c r="C68"/>
  <c r="D64"/>
  <c r="D68"/>
  <c r="D75"/>
  <c r="D77"/>
  <c r="D79"/>
  <c r="D81"/>
  <c r="D83"/>
  <c r="D85"/>
  <c r="D87"/>
  <c r="D89"/>
  <c r="C90"/>
  <c r="D74"/>
  <c r="D90"/>
  <c r="C99"/>
  <c r="D99"/>
  <c r="D12" i="4"/>
  <c r="D16"/>
  <c r="D20"/>
  <c r="C21"/>
  <c r="D10"/>
  <c r="D9"/>
  <c r="D21"/>
  <c r="C32"/>
  <c r="D30"/>
  <c r="C44"/>
  <c r="D40"/>
  <c r="C57"/>
  <c r="D55"/>
  <c r="D66"/>
  <c r="D70"/>
  <c r="C71"/>
  <c r="D68"/>
  <c r="D67"/>
  <c r="D71"/>
  <c r="C94"/>
  <c r="D79"/>
  <c r="C103"/>
  <c r="D103"/>
  <c r="C97" i="1"/>
  <c r="D97"/>
  <c r="C89"/>
  <c r="D89"/>
  <c r="C66"/>
  <c r="D66"/>
  <c r="C50"/>
  <c r="D50"/>
  <c r="C38"/>
  <c r="D38"/>
  <c r="C26"/>
  <c r="D26"/>
  <c r="C17"/>
  <c r="D17"/>
  <c r="C96" i="2"/>
  <c r="D96"/>
  <c r="C88"/>
  <c r="D88"/>
  <c r="C66"/>
  <c r="D66"/>
  <c r="C52"/>
  <c r="D52"/>
  <c r="D42"/>
  <c r="D41"/>
  <c r="D40"/>
  <c r="D39"/>
  <c r="C30"/>
  <c r="D30"/>
  <c r="C21"/>
  <c r="D21"/>
  <c r="D72"/>
  <c r="D80"/>
  <c r="D76"/>
  <c r="D84"/>
  <c r="D9"/>
  <c r="D28"/>
  <c r="D50"/>
  <c r="D62"/>
  <c r="D13"/>
  <c r="D17"/>
  <c r="D11"/>
  <c r="D15"/>
  <c r="D19"/>
  <c r="D27"/>
  <c r="D29"/>
  <c r="D51"/>
  <c r="D64"/>
  <c r="D36" i="1"/>
  <c r="D48"/>
  <c r="D62"/>
  <c r="D24"/>
  <c r="D35"/>
  <c r="D37"/>
  <c r="D49"/>
  <c r="D64"/>
  <c r="D73"/>
  <c r="D74" i="2"/>
  <c r="D78"/>
  <c r="D82"/>
  <c r="D86"/>
  <c r="D94"/>
  <c r="D81" i="1"/>
  <c r="D77"/>
  <c r="D85"/>
  <c r="D11"/>
  <c r="D13"/>
  <c r="D15"/>
  <c r="D10"/>
  <c r="D12"/>
  <c r="D14"/>
  <c r="D16"/>
  <c r="D75"/>
  <c r="D79"/>
  <c r="D83"/>
  <c r="D87"/>
  <c r="D95"/>
  <c r="D23"/>
  <c r="D25"/>
  <c r="D61"/>
  <c r="D63"/>
  <c r="D65"/>
  <c r="D74"/>
  <c r="D76"/>
  <c r="D78"/>
  <c r="D80"/>
  <c r="D82"/>
  <c r="D84"/>
  <c r="D86"/>
  <c r="D88"/>
  <c r="D96"/>
  <c r="D10" i="2"/>
  <c r="D12"/>
  <c r="D14"/>
  <c r="D16"/>
  <c r="D18"/>
  <c r="D20"/>
  <c r="D61"/>
  <c r="D63"/>
  <c r="D65"/>
  <c r="D73"/>
  <c r="D75"/>
  <c r="D77"/>
  <c r="D79"/>
  <c r="D81"/>
  <c r="D83"/>
  <c r="D85"/>
  <c r="D87"/>
  <c r="D95"/>
  <c r="D80" i="4"/>
  <c r="D69"/>
  <c r="D56"/>
  <c r="D43"/>
  <c r="D32"/>
  <c r="D29"/>
  <c r="D19"/>
  <c r="D17"/>
  <c r="D15"/>
  <c r="D13"/>
  <c r="D11"/>
  <c r="D93"/>
  <c r="D89"/>
  <c r="D85"/>
  <c r="D81"/>
  <c r="D88" i="5"/>
  <c r="D86"/>
  <c r="D84"/>
  <c r="D82"/>
  <c r="D80"/>
  <c r="D78"/>
  <c r="D76"/>
  <c r="D66"/>
  <c r="D54"/>
  <c r="D53"/>
  <c r="D42"/>
  <c r="D41"/>
  <c r="D39"/>
  <c r="D30"/>
  <c r="D29"/>
  <c r="D27"/>
  <c r="D19"/>
  <c r="D17"/>
  <c r="D15"/>
  <c r="D13"/>
  <c r="D11"/>
  <c r="D40"/>
  <c r="D84" i="4"/>
  <c r="D88"/>
  <c r="D92"/>
  <c r="D42"/>
  <c r="D83"/>
  <c r="D87"/>
  <c r="D91"/>
  <c r="D94"/>
  <c r="D31"/>
  <c r="D41"/>
  <c r="D44"/>
  <c r="D57"/>
  <c r="D78"/>
  <c r="D82"/>
  <c r="D86"/>
  <c r="D90"/>
  <c r="D18"/>
  <c r="D14"/>
  <c r="D90" i="6"/>
  <c r="D82"/>
  <c r="D68"/>
  <c r="D66"/>
  <c r="D55"/>
  <c r="D54"/>
  <c r="D43"/>
  <c r="D42"/>
  <c r="D40"/>
  <c r="D19"/>
  <c r="D17"/>
  <c r="D15"/>
  <c r="D13"/>
  <c r="D11"/>
  <c r="D9"/>
  <c r="D91"/>
  <c r="D83"/>
  <c r="D69"/>
  <c r="D67"/>
  <c r="D41"/>
  <c r="D21"/>
  <c r="D20"/>
  <c r="D18"/>
  <c r="D16"/>
  <c r="D14"/>
  <c r="D12"/>
  <c r="D27"/>
  <c r="D28"/>
  <c r="D81"/>
  <c r="D89"/>
  <c r="D80"/>
  <c r="D88"/>
  <c r="D99" l="1"/>
  <c r="D92"/>
  <c r="D84"/>
  <c r="D93"/>
  <c r="D85"/>
  <c r="D87"/>
  <c r="D94"/>
  <c r="D78"/>
  <c r="D86"/>
  <c r="D101"/>
</calcChain>
</file>

<file path=xl/sharedStrings.xml><?xml version="1.0" encoding="utf-8"?>
<sst xmlns="http://schemas.openxmlformats.org/spreadsheetml/2006/main" count="392" uniqueCount="80">
  <si>
    <t>Ingreso mensual de SI en OR</t>
  </si>
  <si>
    <t>Nº</t>
  </si>
  <si>
    <t>%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</si>
  <si>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</si>
  <si>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</si>
  <si>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</si>
  <si>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</si>
  <si>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</si>
  <si>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</si>
  <si>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</si>
  <si>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</si>
  <si>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Tipo de Titular</t>
  </si>
  <si>
    <t>Personas naturales</t>
  </si>
  <si>
    <t>Personas jurídicas</t>
  </si>
  <si>
    <t xml:space="preserve">Universidades o centros de investigación </t>
  </si>
  <si>
    <t>ISA</t>
  </si>
  <si>
    <t>OEPM</t>
  </si>
  <si>
    <t>EPO</t>
  </si>
  <si>
    <t>USPTO</t>
  </si>
  <si>
    <t>Representación Titular</t>
  </si>
  <si>
    <t>Estudios Jurídicos u otros agentes</t>
  </si>
  <si>
    <t>Solicitante por si mismo</t>
  </si>
  <si>
    <t>Area Técnica</t>
  </si>
  <si>
    <t>Mecánica</t>
  </si>
  <si>
    <t>Química</t>
  </si>
  <si>
    <t>Farmacia</t>
  </si>
  <si>
    <t>Biotecnología</t>
  </si>
  <si>
    <t>Eléctrica</t>
  </si>
  <si>
    <t xml:space="preserve">Región del Titular  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</si>
  <si>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</si>
  <si>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</si>
  <si>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</si>
  <si>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</si>
  <si>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</si>
  <si>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</si>
  <si>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</si>
  <si>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Libertador Bernardo O´Higgins</t>
  </si>
  <si>
    <t>Maule</t>
  </si>
  <si>
    <t>Biobio</t>
  </si>
  <si>
    <t>Araucanía</t>
  </si>
  <si>
    <t>Los Ríos</t>
  </si>
  <si>
    <t>Los Lagos</t>
  </si>
  <si>
    <t>Aysén del Gral Carlos Ibañez del Campo</t>
  </si>
  <si>
    <t xml:space="preserve">Magallanes y la Antártica Chilena </t>
  </si>
  <si>
    <t>Extranjero *</t>
  </si>
  <si>
    <t>Masculino</t>
  </si>
  <si>
    <t>Femenino</t>
  </si>
  <si>
    <t>Enero</t>
  </si>
  <si>
    <t>Febrero</t>
  </si>
  <si>
    <t>Marzo</t>
  </si>
  <si>
    <t>Abril</t>
  </si>
  <si>
    <t xml:space="preserve">Mayo </t>
  </si>
  <si>
    <t>* AR - NL - UY</t>
  </si>
  <si>
    <t>* Estados Unidos</t>
  </si>
  <si>
    <t>KIPO</t>
  </si>
  <si>
    <t>* AR</t>
  </si>
  <si>
    <t>SOLICITUDES INTERNACIONALES PCT INGRESADAS EN OFICINA RECEPTORA INAPI, JUNIO - DICIEMBRE 2009</t>
  </si>
  <si>
    <t>Número de solicitudes PCT : 29</t>
  </si>
  <si>
    <t>Número de solicitudes PCT: 60</t>
  </si>
  <si>
    <t xml:space="preserve">NOTAS: </t>
  </si>
  <si>
    <t>NOTAS:</t>
  </si>
  <si>
    <t>1. El Tratado de Cooperación en Materia de Patentes, PCT, entra en vigor en Chile el 2 de Junio de 2009.</t>
  </si>
  <si>
    <t xml:space="preserve">    Oficina de Patentes y Marcas de los EE.UU (UPSTO); Oficina Europea de Patentes(EPO) y Oficina Coreana de Patentes (KIPO).</t>
  </si>
  <si>
    <t xml:space="preserve">Extranjero </t>
  </si>
  <si>
    <t>SOLICITUDES INTERNACIONALES PCT INGRESADAS EN OFICINA RECEPTORA INAPI, ENERO-DICIEMBRE 2010</t>
  </si>
  <si>
    <t xml:space="preserve">SOLICITUDES INTERNACIONALES PCT INGRESADAS EN OFICINA RECEPTORA INAPI, ENERO-DICIEMBRE 2011 </t>
  </si>
  <si>
    <t>Número de solicitudes PCT: 84</t>
  </si>
  <si>
    <t>SOLICITUDES INTERNACIONALES PCT INGRESADAS EN OFICINA RECEPTORA INAPI, ENERO-DICIEMBRE 2012</t>
  </si>
  <si>
    <t>Número de solicitudes PCT: 79</t>
  </si>
  <si>
    <t>Género del Titular Persona Natural</t>
  </si>
  <si>
    <t>Número de solicitudes PCT: 102</t>
  </si>
  <si>
    <t>SOLICITUDES INTERNACIONALES PCT INGRESADAS EN OFICINA RECEPTORA INAPI, ENERO-DICIEMBRE 2013</t>
  </si>
  <si>
    <t xml:space="preserve">    Oficina de Patentes y Marcas de los EE.UU (UPSTO); Oficina Europea de Patentes(EPO) y Oficina Coreana de Patentes (KIPO). </t>
  </si>
  <si>
    <t>3. INAPI ha designado como ISA/IPEA a las siguientes Autoridades de Búsqueda Internacional: Oficina Española de Patentes y Marcas (OEPM);</t>
  </si>
  <si>
    <t xml:space="preserve">2. ISA: Administración encargada de la Búsqueda Internacional (ISA en inglés). </t>
  </si>
  <si>
    <t>3. IPEA: Administración encargada del Examen Preliminar Internacional (IPEA en inglés)</t>
  </si>
  <si>
    <t>4. INAPI ha designado como ISA/IPEA a las siguientes Autoridades de Búsqueda Internacional: Oficina Española de Patentes y Marcas (OEPM);</t>
  </si>
  <si>
    <t>2. IPEA: Administración encargada del Examen Preliminar Internacional (IPEA en inglés)</t>
  </si>
  <si>
    <t xml:space="preserve">1. ISA: Administración encargada de la Búsqueda Internacional (ISA en inglés). </t>
  </si>
  <si>
    <t xml:space="preserve">1. ISA: Administración encargada de la Búsqueda Internacional (ISA en inglés)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</si>
</sst>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Verdana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3" borderId="2" xfId="0" applyFont="1" applyFill="1" applyBorder="1"/>
    <xf numFmtId="164" fontId="0" fillId="0" borderId="3" xfId="0" applyNumberForma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1" fillId="2" borderId="4" xfId="0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Fill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0" fillId="0" borderId="5" xfId="0" applyFill="1" applyBorder="1"/>
    <xf numFmtId="0" fontId="0" fillId="0" borderId="0" xfId="0" applyFill="1" applyBorder="1"/>
    <xf numFmtId="164" fontId="6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4" fillId="0" borderId="0" xfId="0" applyFont="1"/>
    <xf numFmtId="0" fontId="8" fillId="0" borderId="0" xfId="0" applyFont="1"/>
    <xf numFmtId="0" fontId="3" fillId="0" borderId="0" xfId="4"/>
    <xf numFmtId="0" fontId="1" fillId="0" borderId="0" xfId="4" applyFont="1"/>
    <xf numFmtId="0" fontId="2" fillId="0" borderId="0" xfId="4" applyFont="1"/>
    <xf numFmtId="0" fontId="9" fillId="0" borderId="0" xfId="4" applyFont="1"/>
    <xf numFmtId="0" fontId="2" fillId="0" borderId="0" xfId="4" applyFont="1" applyFill="1" applyBorder="1"/>
    <xf numFmtId="164" fontId="3" fillId="0" borderId="1" xfId="4" applyNumberFormat="1" applyBorder="1"/>
    <xf numFmtId="0" fontId="3" fillId="0" borderId="1" xfId="4" applyBorder="1"/>
    <xf numFmtId="0" fontId="2" fillId="3" borderId="1" xfId="4" applyFont="1" applyFill="1" applyBorder="1"/>
    <xf numFmtId="0" fontId="3" fillId="3" borderId="1" xfId="4" applyFill="1" applyBorder="1"/>
    <xf numFmtId="0" fontId="2" fillId="2" borderId="1" xfId="4" applyFont="1" applyFill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2" borderId="1" xfId="4" applyFont="1" applyFill="1" applyBorder="1"/>
    <xf numFmtId="0" fontId="2" fillId="4" borderId="6" xfId="4" applyFont="1" applyFill="1" applyBorder="1"/>
    <xf numFmtId="164" fontId="6" fillId="0" borderId="1" xfId="2" applyNumberFormat="1" applyFont="1" applyBorder="1" applyAlignment="1">
      <alignment horizontal="right"/>
    </xf>
    <xf numFmtId="0" fontId="2" fillId="0" borderId="1" xfId="4" applyFont="1" applyBorder="1" applyAlignment="1">
      <alignment horizontal="right"/>
    </xf>
    <xf numFmtId="0" fontId="2" fillId="3" borderId="2" xfId="4" applyFont="1" applyFill="1" applyBorder="1"/>
    <xf numFmtId="0" fontId="3" fillId="0" borderId="0" xfId="4" applyFill="1" applyBorder="1"/>
    <xf numFmtId="0" fontId="3" fillId="0" borderId="1" xfId="4" applyBorder="1" applyAlignment="1">
      <alignment horizontal="right"/>
    </xf>
    <xf numFmtId="0" fontId="3" fillId="0" borderId="0" xfId="4" applyFill="1" applyBorder="1" applyAlignment="1">
      <alignment horizontal="right"/>
    </xf>
    <xf numFmtId="0" fontId="3" fillId="0" borderId="5" xfId="4" applyFill="1" applyBorder="1"/>
    <xf numFmtId="0" fontId="2" fillId="0" borderId="1" xfId="4" applyFont="1" applyFill="1" applyBorder="1"/>
    <xf numFmtId="0" fontId="3" fillId="3" borderId="1" xfId="4" applyFont="1" applyFill="1" applyBorder="1"/>
    <xf numFmtId="164" fontId="2" fillId="0" borderId="1" xfId="4" applyNumberFormat="1" applyFont="1" applyBorder="1"/>
    <xf numFmtId="0" fontId="9" fillId="0" borderId="0" xfId="4" applyFont="1" applyFill="1" applyBorder="1"/>
    <xf numFmtId="0" fontId="3" fillId="0" borderId="1" xfId="4" applyFill="1" applyBorder="1"/>
    <xf numFmtId="0" fontId="1" fillId="2" borderId="4" xfId="4" applyFont="1" applyFill="1" applyBorder="1"/>
    <xf numFmtId="164" fontId="3" fillId="0" borderId="3" xfId="4" applyNumberFormat="1" applyBorder="1" applyAlignment="1">
      <alignment horizontal="right"/>
    </xf>
    <xf numFmtId="164" fontId="3" fillId="0" borderId="1" xfId="4" applyNumberFormat="1" applyBorder="1" applyAlignment="1">
      <alignment horizontal="right"/>
    </xf>
    <xf numFmtId="0" fontId="5" fillId="0" borderId="0" xfId="4" applyFont="1"/>
    <xf numFmtId="164" fontId="6" fillId="0" borderId="1" xfId="2" applyNumberFormat="1" applyFont="1" applyBorder="1" applyAlignment="1">
      <alignment horizontal="right"/>
    </xf>
    <xf numFmtId="164" fontId="6" fillId="0" borderId="1" xfId="3" applyNumberFormat="1" applyFont="1" applyBorder="1" applyAlignment="1">
      <alignment horizontal="right"/>
    </xf>
    <xf numFmtId="0" fontId="3" fillId="4" borderId="1" xfId="4" applyFill="1" applyBorder="1"/>
    <xf numFmtId="0" fontId="3" fillId="4" borderId="1" xfId="4" applyFill="1" applyBorder="1" applyAlignment="1">
      <alignment horizontal="right"/>
    </xf>
    <xf numFmtId="0" fontId="1" fillId="0" borderId="7" xfId="4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7" fillId="0" borderId="0" xfId="0" applyNumberFormat="1" applyFont="1"/>
    <xf numFmtId="0" fontId="1" fillId="0" borderId="0" xfId="4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5">
    <cellStyle name="Millares" xfId="1" builtinId="3"/>
    <cellStyle name="Millares 2" xfId="2"/>
    <cellStyle name="Millares 3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en OR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PCT'!$C$7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PCT'!$B$8:$B$14</c:f>
              <c:strCache>
                <c:ptCount val="7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Septiembre</c:v>
                </c:pt>
                <c:pt idx="4">
                  <c:v>Octubre</c:v>
                </c:pt>
                <c:pt idx="5">
                  <c:v>Noviembre</c:v>
                </c:pt>
                <c:pt idx="6">
                  <c:v>Diciembre</c:v>
                </c:pt>
              </c:strCache>
            </c:strRef>
          </c:cat>
          <c:val>
            <c:numRef>
              <c:f>'[1]Estadísticas y números PCT'!$C$8:$C$14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</c:ser>
        <c:overlap val="100"/>
        <c:axId val="128296832"/>
        <c:axId val="128298368"/>
      </c:barChart>
      <c:catAx>
        <c:axId val="1282968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8298368"/>
        <c:crosses val="autoZero"/>
        <c:auto val="1"/>
        <c:lblAlgn val="ctr"/>
        <c:lblOffset val="100"/>
      </c:catAx>
      <c:valAx>
        <c:axId val="1282983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829683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por ISA elegida</a:t>
            </a:r>
          </a:p>
        </c:rich>
      </c:tx>
      <c:layout>
        <c:manualLayout>
          <c:xMode val="edge"/>
          <c:yMode val="edge"/>
          <c:x val="2.7910984811109152E-2"/>
          <c:y val="8.7507311586051767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'[2]Estadísticas y números PCT'!$C$34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PCT'!$B$35:$B$37</c:f>
              <c:strCache>
                <c:ptCount val="3"/>
                <c:pt idx="0">
                  <c:v>OEPM</c:v>
                </c:pt>
                <c:pt idx="1">
                  <c:v>EPO</c:v>
                </c:pt>
                <c:pt idx="2">
                  <c:v>USPTO</c:v>
                </c:pt>
              </c:strCache>
            </c:strRef>
          </c:cat>
          <c:val>
            <c:numRef>
              <c:f>'[2]Estadísticas y números PCT'!$C$35:$C$37</c:f>
              <c:numCache>
                <c:formatCode>General</c:formatCode>
                <c:ptCount val="3"/>
                <c:pt idx="0">
                  <c:v>47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</c:ser>
        <c:axId val="129426944"/>
        <c:axId val="129428480"/>
      </c:barChart>
      <c:catAx>
        <c:axId val="129426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428480"/>
        <c:crosses val="autoZero"/>
        <c:auto val="1"/>
        <c:lblAlgn val="ctr"/>
        <c:lblOffset val="100"/>
      </c:catAx>
      <c:valAx>
        <c:axId val="12942848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426944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ingresadas en OR</a:t>
            </a:r>
          </a:p>
        </c:rich>
      </c:tx>
      <c:layout>
        <c:manualLayout>
          <c:xMode val="edge"/>
          <c:yMode val="edge"/>
          <c:x val="1.988188976377956E-2"/>
          <c:y val="2.7777392232750605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'[2]Estadísticas y números PCT'!$C$6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'[2]Estadísticas y números PCT'!$C$7:$C$18</c:f>
              <c:numCache>
                <c:formatCode>General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11</c:v>
                </c:pt>
              </c:numCache>
            </c:numRef>
          </c:val>
        </c:ser>
        <c:axId val="129329408"/>
        <c:axId val="129339392"/>
      </c:barChart>
      <c:catAx>
        <c:axId val="129329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339392"/>
        <c:crosses val="autoZero"/>
        <c:auto val="1"/>
        <c:lblAlgn val="ctr"/>
        <c:lblOffset val="100"/>
      </c:catAx>
      <c:valAx>
        <c:axId val="1293393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32940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ingresadas por tipo de Titular</a:t>
            </a:r>
          </a:p>
        </c:rich>
      </c:tx>
      <c:layout>
        <c:manualLayout>
          <c:xMode val="edge"/>
          <c:yMode val="edge"/>
          <c:x val="1.6740419947506583E-2"/>
          <c:y val="3.55555555555555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871936368065068E-2"/>
          <c:y val="0.18091493164581518"/>
          <c:w val="0.79144356955380579"/>
          <c:h val="0.541812846310881"/>
        </c:manualLayout>
      </c:layout>
      <c:barChart>
        <c:barDir val="col"/>
        <c:grouping val="clustered"/>
        <c:ser>
          <c:idx val="0"/>
          <c:order val="0"/>
          <c:tx>
            <c:strRef>
              <c:f>'[2]Estadísticas y números PCT'!$C$24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PCT'!$B$25:$B$27</c:f>
              <c:strCache>
                <c:ptCount val="3"/>
                <c:pt idx="0">
                  <c:v>Personas naturales</c:v>
                </c:pt>
                <c:pt idx="1">
                  <c:v>Personas jurídicas</c:v>
                </c:pt>
                <c:pt idx="2">
                  <c:v>Universidades o centros de investigación </c:v>
                </c:pt>
              </c:strCache>
            </c:strRef>
          </c:cat>
          <c:val>
            <c:numRef>
              <c:f>'[2]Estadísticas y números PCT'!$C$25:$C$27</c:f>
              <c:numCache>
                <c:formatCode>General</c:formatCode>
                <c:ptCount val="3"/>
                <c:pt idx="0">
                  <c:v>32</c:v>
                </c:pt>
                <c:pt idx="1">
                  <c:v>15</c:v>
                </c:pt>
                <c:pt idx="2">
                  <c:v>13</c:v>
                </c:pt>
              </c:numCache>
            </c:numRef>
          </c:val>
        </c:ser>
        <c:axId val="129367040"/>
        <c:axId val="131531520"/>
      </c:barChart>
      <c:catAx>
        <c:axId val="129367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1531520"/>
        <c:crosses val="autoZero"/>
        <c:auto val="1"/>
        <c:lblAlgn val="ctr"/>
        <c:lblOffset val="100"/>
      </c:catAx>
      <c:valAx>
        <c:axId val="1315315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367040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según representación</a:t>
            </a:r>
          </a:p>
        </c:rich>
      </c:tx>
      <c:layout>
        <c:manualLayout>
          <c:xMode val="edge"/>
          <c:yMode val="edge"/>
          <c:x val="1.590564337352568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821741032370952E-2"/>
          <c:y val="0.13461832895888015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'[2]Estadísticas y números PCT'!$C$44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PCT'!$B$45:$B$46</c:f>
              <c:strCache>
                <c:ptCount val="2"/>
                <c:pt idx="0">
                  <c:v>Estudios Jurídicos u otros agentes</c:v>
                </c:pt>
                <c:pt idx="1">
                  <c:v>Solicitante por si mismo</c:v>
                </c:pt>
              </c:strCache>
            </c:strRef>
          </c:cat>
          <c:val>
            <c:numRef>
              <c:f>'[2]Estadísticas y números PCT'!$C$45:$C$46</c:f>
              <c:numCache>
                <c:formatCode>General</c:formatCode>
                <c:ptCount val="2"/>
                <c:pt idx="0">
                  <c:v>46</c:v>
                </c:pt>
                <c:pt idx="1">
                  <c:v>14</c:v>
                </c:pt>
              </c:numCache>
            </c:numRef>
          </c:val>
        </c:ser>
        <c:axId val="131567616"/>
        <c:axId val="131569152"/>
      </c:barChart>
      <c:catAx>
        <c:axId val="1315676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1569152"/>
        <c:crosses val="autoZero"/>
        <c:auto val="1"/>
        <c:lblAlgn val="ctr"/>
        <c:lblOffset val="100"/>
      </c:catAx>
      <c:valAx>
        <c:axId val="1315691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1567616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según género del Titular</a:t>
            </a:r>
          </a:p>
        </c:rich>
      </c:tx>
      <c:layout>
        <c:manualLayout>
          <c:xMode val="edge"/>
          <c:yMode val="edge"/>
          <c:x val="2.8049086949237727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933497957725699E-2"/>
          <c:y val="0.14850721784777024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'[2]Estadísticas y números PCT'!$C$90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PCT'!$B$91:$B$92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'[2]Estadísticas y números PCT'!$C$91:$C$92</c:f>
              <c:numCache>
                <c:formatCode>General</c:formatCode>
                <c:ptCount val="2"/>
                <c:pt idx="0">
                  <c:v>30</c:v>
                </c:pt>
                <c:pt idx="1">
                  <c:v>2</c:v>
                </c:pt>
              </c:numCache>
            </c:numRef>
          </c:val>
        </c:ser>
        <c:axId val="131670784"/>
        <c:axId val="131672320"/>
      </c:barChart>
      <c:catAx>
        <c:axId val="131670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1672320"/>
        <c:crosses val="autoZero"/>
        <c:auto val="1"/>
        <c:lblAlgn val="ctr"/>
        <c:lblOffset val="100"/>
      </c:catAx>
      <c:valAx>
        <c:axId val="1316723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1670784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N° de SI según región del Titular</a:t>
            </a:r>
          </a:p>
        </c:rich>
      </c:tx>
      <c:layout>
        <c:manualLayout>
          <c:xMode val="edge"/>
          <c:yMode val="edge"/>
          <c:x val="9.3615865584369809E-2"/>
          <c:y val="3.33593544359963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56996822765568"/>
          <c:y val="0.12342906993359359"/>
          <c:w val="0.74561048290016374"/>
          <c:h val="0.35075934992366642"/>
        </c:manualLayout>
      </c:layout>
      <c:barChart>
        <c:barDir val="col"/>
        <c:grouping val="clustered"/>
        <c:ser>
          <c:idx val="0"/>
          <c:order val="0"/>
          <c:tx>
            <c:strRef>
              <c:f>'2011'!$C$77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'2011'!$B$78:$B$93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Metropolitana</c:v>
                </c:pt>
                <c:pt idx="7">
                  <c:v>Libertador Bernardo O´Higgins</c:v>
                </c:pt>
                <c:pt idx="8">
                  <c:v>Maule</c:v>
                </c:pt>
                <c:pt idx="9">
                  <c:v>Biobio</c:v>
                </c:pt>
                <c:pt idx="10">
                  <c:v>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 del Gral Carlos Ibañez del Campo</c:v>
                </c:pt>
                <c:pt idx="14">
                  <c:v>Magallanes y la Antártica Chilena </c:v>
                </c:pt>
                <c:pt idx="15">
                  <c:v>Extranjero *</c:v>
                </c:pt>
              </c:strCache>
            </c:strRef>
          </c:cat>
          <c:val>
            <c:numRef>
              <c:f>'2011'!$C$78:$C$93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49</c:v>
                </c:pt>
                <c:pt idx="7">
                  <c:v>3</c:v>
                </c:pt>
                <c:pt idx="8">
                  <c:v>1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</c:ser>
        <c:axId val="131704704"/>
        <c:axId val="131706240"/>
      </c:barChart>
      <c:catAx>
        <c:axId val="13170470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706240"/>
        <c:crosses val="autoZero"/>
        <c:auto val="1"/>
        <c:lblAlgn val="ctr"/>
        <c:lblOffset val="100"/>
      </c:catAx>
      <c:valAx>
        <c:axId val="1317062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70470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área técnica</a:t>
            </a:r>
          </a:p>
        </c:rich>
      </c:tx>
      <c:layout>
        <c:manualLayout>
          <c:xMode val="edge"/>
          <c:yMode val="edge"/>
          <c:x val="2.5715334312024583E-2"/>
          <c:y val="3.83142297086281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91325779399518E-2"/>
          <c:y val="0.21922965879265091"/>
          <c:w val="0.86531438448242748"/>
          <c:h val="0.59463787026621651"/>
        </c:manualLayout>
      </c:layout>
      <c:barChart>
        <c:barDir val="col"/>
        <c:grouping val="clustered"/>
        <c:ser>
          <c:idx val="0"/>
          <c:order val="0"/>
          <c:tx>
            <c:strRef>
              <c:f>'2011'!$C$65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'2011'!$B$66:$B$70</c:f>
              <c:strCache>
                <c:ptCount val="5"/>
                <c:pt idx="0">
                  <c:v>Mecánica</c:v>
                </c:pt>
                <c:pt idx="1">
                  <c:v>Química</c:v>
                </c:pt>
                <c:pt idx="2">
                  <c:v>Farmacia</c:v>
                </c:pt>
                <c:pt idx="3">
                  <c:v>Biotecnología</c:v>
                </c:pt>
                <c:pt idx="4">
                  <c:v>Eléctrica</c:v>
                </c:pt>
              </c:strCache>
            </c:strRef>
          </c:cat>
          <c:val>
            <c:numRef>
              <c:f>'2011'!$C$66:$C$70</c:f>
              <c:numCache>
                <c:formatCode>General</c:formatCode>
                <c:ptCount val="5"/>
                <c:pt idx="0">
                  <c:v>43</c:v>
                </c:pt>
                <c:pt idx="1">
                  <c:v>15</c:v>
                </c:pt>
                <c:pt idx="2">
                  <c:v>4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axId val="131627648"/>
        <c:axId val="131629440"/>
      </c:barChart>
      <c:catAx>
        <c:axId val="1316276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629440"/>
        <c:crosses val="autoZero"/>
        <c:auto val="1"/>
        <c:lblAlgn val="ctr"/>
        <c:lblOffset val="100"/>
      </c:catAx>
      <c:valAx>
        <c:axId val="1316294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62764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ingresadas en OR</a:t>
            </a:r>
          </a:p>
        </c:rich>
      </c:tx>
      <c:layout>
        <c:manualLayout>
          <c:xMode val="edge"/>
          <c:yMode val="edge"/>
          <c:x val="1.988192216713653E-2"/>
          <c:y val="2.7777361163187957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'2011'!$C$8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'2011'!$C$9:$C$20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</c:numCache>
            </c:numRef>
          </c:val>
        </c:ser>
        <c:axId val="131640704"/>
        <c:axId val="131802240"/>
      </c:barChart>
      <c:catAx>
        <c:axId val="13164070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802240"/>
        <c:crosses val="autoZero"/>
        <c:auto val="1"/>
        <c:lblAlgn val="ctr"/>
        <c:lblOffset val="100"/>
      </c:catAx>
      <c:valAx>
        <c:axId val="1318022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64070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ingresadas por tipo de Titular</a:t>
            </a:r>
          </a:p>
        </c:rich>
      </c:tx>
      <c:layout>
        <c:manualLayout>
          <c:xMode val="edge"/>
          <c:yMode val="edge"/>
          <c:x val="2.0008234264834546E-2"/>
          <c:y val="4.77881644104831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871936368064943E-2"/>
          <c:y val="0.18091493164581446"/>
          <c:w val="0.79144356955380579"/>
          <c:h val="0.54181284631087856"/>
        </c:manualLayout>
      </c:layout>
      <c:barChart>
        <c:barDir val="col"/>
        <c:grouping val="clustered"/>
        <c:ser>
          <c:idx val="0"/>
          <c:order val="0"/>
          <c:tx>
            <c:strRef>
              <c:f>'2011'!$C$28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'2011'!$B$29:$B$31</c:f>
              <c:strCache>
                <c:ptCount val="3"/>
                <c:pt idx="0">
                  <c:v>Personas naturales</c:v>
                </c:pt>
                <c:pt idx="1">
                  <c:v>Personas jurídicas</c:v>
                </c:pt>
                <c:pt idx="2">
                  <c:v>Universidades o centros de investigación </c:v>
                </c:pt>
              </c:strCache>
            </c:strRef>
          </c:cat>
          <c:val>
            <c:numRef>
              <c:f>'2011'!$C$29:$C$31</c:f>
              <c:numCache>
                <c:formatCode>General</c:formatCode>
                <c:ptCount val="3"/>
                <c:pt idx="0">
                  <c:v>42</c:v>
                </c:pt>
                <c:pt idx="1">
                  <c:v>28</c:v>
                </c:pt>
                <c:pt idx="2">
                  <c:v>14</c:v>
                </c:pt>
              </c:numCache>
            </c:numRef>
          </c:val>
        </c:ser>
        <c:axId val="131834240"/>
        <c:axId val="131835776"/>
      </c:barChart>
      <c:catAx>
        <c:axId val="1318342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835776"/>
        <c:crosses val="autoZero"/>
        <c:auto val="1"/>
        <c:lblAlgn val="ctr"/>
        <c:lblOffset val="100"/>
      </c:catAx>
      <c:valAx>
        <c:axId val="1318357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83424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representación</a:t>
            </a:r>
          </a:p>
        </c:rich>
      </c:tx>
      <c:layout>
        <c:manualLayout>
          <c:xMode val="edge"/>
          <c:yMode val="edge"/>
          <c:x val="1.5905642067694393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821741032370952E-2"/>
          <c:y val="0.13461832895888015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'2011'!$C$54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'2011'!$B$55:$B$56</c:f>
              <c:strCache>
                <c:ptCount val="2"/>
                <c:pt idx="0">
                  <c:v>Estudios Jurídicos u otros agentes</c:v>
                </c:pt>
                <c:pt idx="1">
                  <c:v>Solicitante por si mismo</c:v>
                </c:pt>
              </c:strCache>
            </c:strRef>
          </c:cat>
          <c:val>
            <c:numRef>
              <c:f>'2011'!$C$55:$C$56</c:f>
              <c:numCache>
                <c:formatCode>General</c:formatCode>
                <c:ptCount val="2"/>
                <c:pt idx="0">
                  <c:v>66</c:v>
                </c:pt>
                <c:pt idx="1">
                  <c:v>18</c:v>
                </c:pt>
              </c:numCache>
            </c:numRef>
          </c:val>
        </c:ser>
        <c:axId val="131929216"/>
        <c:axId val="131930752"/>
      </c:barChart>
      <c:catAx>
        <c:axId val="1319292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930752"/>
        <c:crosses val="autoZero"/>
        <c:auto val="1"/>
        <c:lblAlgn val="ctr"/>
        <c:lblOffset val="100"/>
      </c:catAx>
      <c:valAx>
        <c:axId val="1319307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92921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por tipo de titular  </a:t>
            </a:r>
          </a:p>
        </c:rich>
      </c:tx>
      <c:layout>
        <c:manualLayout>
          <c:xMode val="edge"/>
          <c:yMode val="edge"/>
          <c:x val="0.2477258763707168"/>
          <c:y val="3.6035986831125882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PCT'!$C$22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PCT'!$B$23:$B$25</c:f>
              <c:strCache>
                <c:ptCount val="3"/>
                <c:pt idx="0">
                  <c:v>Personas naturales</c:v>
                </c:pt>
                <c:pt idx="1">
                  <c:v>Personas jurídicas</c:v>
                </c:pt>
                <c:pt idx="2">
                  <c:v>Universidades o centros de investigación </c:v>
                </c:pt>
              </c:strCache>
            </c:strRef>
          </c:cat>
          <c:val>
            <c:numRef>
              <c:f>'[1]Estadísticas y números PCT'!$C$23:$C$25</c:f>
              <c:numCache>
                <c:formatCode>General</c:formatCode>
                <c:ptCount val="3"/>
                <c:pt idx="0">
                  <c:v>12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</c:ser>
        <c:overlap val="100"/>
        <c:axId val="129055744"/>
        <c:axId val="129065728"/>
      </c:barChart>
      <c:catAx>
        <c:axId val="1290557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065728"/>
        <c:crosses val="autoZero"/>
        <c:auto val="1"/>
        <c:lblAlgn val="ctr"/>
        <c:lblOffset val="100"/>
      </c:catAx>
      <c:valAx>
        <c:axId val="1290657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055744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género del Titular</a:t>
            </a:r>
          </a:p>
        </c:rich>
      </c:tx>
      <c:layout>
        <c:manualLayout>
          <c:xMode val="edge"/>
          <c:yMode val="edge"/>
          <c:x val="2.8049200950472912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933497957725699E-2"/>
          <c:y val="0.14850721784776938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'2011'!$C$100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'2011'!$B$101:$B$102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'2011'!$C$101:$C$102</c:f>
              <c:numCache>
                <c:formatCode>General</c:formatCode>
                <c:ptCount val="2"/>
                <c:pt idx="0">
                  <c:v>39</c:v>
                </c:pt>
                <c:pt idx="1">
                  <c:v>2</c:v>
                </c:pt>
              </c:numCache>
            </c:numRef>
          </c:val>
        </c:ser>
        <c:axId val="131958656"/>
        <c:axId val="131960192"/>
      </c:barChart>
      <c:catAx>
        <c:axId val="1319586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960192"/>
        <c:crosses val="autoZero"/>
        <c:auto val="1"/>
        <c:lblAlgn val="ctr"/>
        <c:lblOffset val="100"/>
      </c:catAx>
      <c:valAx>
        <c:axId val="1319601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195865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ingresadas según ISA </a:t>
            </a:r>
          </a:p>
        </c:rich>
      </c:tx>
      <c:layout>
        <c:manualLayout>
          <c:xMode val="edge"/>
          <c:yMode val="edge"/>
          <c:x val="5.2816156601114508E-2"/>
          <c:y val="4.545462543439052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'2011'!$C$39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'2011'!$B$40:$B$43</c:f>
              <c:strCache>
                <c:ptCount val="4"/>
                <c:pt idx="0">
                  <c:v>OEPM</c:v>
                </c:pt>
                <c:pt idx="1">
                  <c:v>EPO</c:v>
                </c:pt>
                <c:pt idx="2">
                  <c:v>USPTO</c:v>
                </c:pt>
                <c:pt idx="3">
                  <c:v>KIPO</c:v>
                </c:pt>
              </c:strCache>
            </c:strRef>
          </c:cat>
          <c:val>
            <c:numRef>
              <c:f>'2011'!$C$40:$C$43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axId val="131978752"/>
        <c:axId val="131980288"/>
      </c:barChart>
      <c:catAx>
        <c:axId val="131978752"/>
        <c:scaling>
          <c:orientation val="minMax"/>
        </c:scaling>
        <c:axPos val="b"/>
        <c:numFmt formatCode="General" sourceLinked="1"/>
        <c:tickLblPos val="nextTo"/>
        <c:crossAx val="131980288"/>
        <c:crosses val="autoZero"/>
        <c:auto val="1"/>
        <c:lblAlgn val="ctr"/>
        <c:lblOffset val="100"/>
      </c:catAx>
      <c:valAx>
        <c:axId val="131980288"/>
        <c:scaling>
          <c:orientation val="minMax"/>
        </c:scaling>
        <c:axPos val="l"/>
        <c:majorGridlines/>
        <c:numFmt formatCode="General" sourceLinked="1"/>
        <c:tickLblPos val="nextTo"/>
        <c:crossAx val="131978752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N° de SI según región del Titular</a:t>
            </a:r>
          </a:p>
        </c:rich>
      </c:tx>
      <c:layout>
        <c:manualLayout>
          <c:xMode val="edge"/>
          <c:yMode val="edge"/>
          <c:x val="9.3615990308903788E-2"/>
          <c:y val="3.33594107188214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56996822765568"/>
          <c:y val="0.12342906993359359"/>
          <c:w val="0.74561048290016374"/>
          <c:h val="0.35075934992366642"/>
        </c:manualLayout>
      </c:layout>
      <c:barChart>
        <c:barDir val="col"/>
        <c:grouping val="clustered"/>
        <c:ser>
          <c:idx val="0"/>
          <c:order val="0"/>
          <c:tx>
            <c:strRef>
              <c:f>'2012'!$C$73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'2012'!$B$74:$B$89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Metropolitana</c:v>
                </c:pt>
                <c:pt idx="7">
                  <c:v>Libertador Bernardo O´Higgins</c:v>
                </c:pt>
                <c:pt idx="8">
                  <c:v>Maule</c:v>
                </c:pt>
                <c:pt idx="9">
                  <c:v>Biobio</c:v>
                </c:pt>
                <c:pt idx="10">
                  <c:v>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 del Gral Carlos Ibañez del Campo</c:v>
                </c:pt>
                <c:pt idx="14">
                  <c:v>Magallanes y la Antártica Chilena </c:v>
                </c:pt>
                <c:pt idx="15">
                  <c:v>Extranjero </c:v>
                </c:pt>
              </c:strCache>
            </c:strRef>
          </c:cat>
          <c:val>
            <c:numRef>
              <c:f>'2012'!$C$74:$C$89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58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axId val="132022272"/>
        <c:axId val="132023808"/>
      </c:barChart>
      <c:catAx>
        <c:axId val="13202227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23808"/>
        <c:crosses val="autoZero"/>
        <c:auto val="1"/>
        <c:lblAlgn val="ctr"/>
        <c:lblOffset val="100"/>
      </c:catAx>
      <c:valAx>
        <c:axId val="1320238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2227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área técnica</a:t>
            </a:r>
          </a:p>
        </c:rich>
      </c:tx>
      <c:layout>
        <c:manualLayout>
          <c:xMode val="edge"/>
          <c:yMode val="edge"/>
          <c:x val="2.5715436733199048E-2"/>
          <c:y val="3.83142297086281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91325779399518E-2"/>
          <c:y val="0.21922965879265091"/>
          <c:w val="0.86531438448242748"/>
          <c:h val="0.59463787026621651"/>
        </c:manualLayout>
      </c:layout>
      <c:barChart>
        <c:barDir val="col"/>
        <c:grouping val="clustered"/>
        <c:ser>
          <c:idx val="0"/>
          <c:order val="0"/>
          <c:tx>
            <c:strRef>
              <c:f>'2012'!$C$62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'2012'!$B$63:$B$67</c:f>
              <c:strCache>
                <c:ptCount val="5"/>
                <c:pt idx="0">
                  <c:v>Mecánica</c:v>
                </c:pt>
                <c:pt idx="1">
                  <c:v>Química</c:v>
                </c:pt>
                <c:pt idx="2">
                  <c:v>Farmacia</c:v>
                </c:pt>
                <c:pt idx="3">
                  <c:v>Biotecnología</c:v>
                </c:pt>
                <c:pt idx="4">
                  <c:v>Eléctrica</c:v>
                </c:pt>
              </c:strCache>
            </c:strRef>
          </c:cat>
          <c:val>
            <c:numRef>
              <c:f>'2012'!$C$63:$C$67</c:f>
              <c:numCache>
                <c:formatCode>General</c:formatCode>
                <c:ptCount val="5"/>
                <c:pt idx="0">
                  <c:v>35</c:v>
                </c:pt>
                <c:pt idx="1">
                  <c:v>11</c:v>
                </c:pt>
                <c:pt idx="2">
                  <c:v>3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</c:ser>
        <c:axId val="132051712"/>
        <c:axId val="132053248"/>
      </c:barChart>
      <c:catAx>
        <c:axId val="1320517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53248"/>
        <c:crosses val="autoZero"/>
        <c:auto val="1"/>
        <c:lblAlgn val="ctr"/>
        <c:lblOffset val="100"/>
      </c:catAx>
      <c:valAx>
        <c:axId val="132053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5171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ingresadas en OR</a:t>
            </a:r>
          </a:p>
        </c:rich>
      </c:tx>
      <c:layout>
        <c:manualLayout>
          <c:xMode val="edge"/>
          <c:yMode val="edge"/>
          <c:x val="1.988197629142514E-2"/>
          <c:y val="2.7777708888751158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'2012'!$C$8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'2012'!$C$9:$C$20</c:f>
              <c:numCache>
                <c:formatCode>General</c:formatCode>
                <c:ptCount val="12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13</c:v>
                </c:pt>
                <c:pt idx="10">
                  <c:v>2</c:v>
                </c:pt>
                <c:pt idx="11">
                  <c:v>9</c:v>
                </c:pt>
              </c:numCache>
            </c:numRef>
          </c:val>
        </c:ser>
        <c:axId val="132072960"/>
        <c:axId val="132074496"/>
      </c:barChart>
      <c:catAx>
        <c:axId val="132072960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74496"/>
        <c:crosses val="autoZero"/>
        <c:auto val="1"/>
        <c:lblAlgn val="ctr"/>
        <c:lblOffset val="100"/>
      </c:catAx>
      <c:valAx>
        <c:axId val="1320744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07296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ingresadas por tipo de Titular</a:t>
            </a:r>
          </a:p>
        </c:rich>
      </c:tx>
      <c:layout>
        <c:manualLayout>
          <c:xMode val="edge"/>
          <c:yMode val="edge"/>
          <c:x val="1.6740357119789578E-2"/>
          <c:y val="3.55555555555555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871936368064943E-2"/>
          <c:y val="0.18091493164581446"/>
          <c:w val="0.79144356955380579"/>
          <c:h val="0.54181284631087856"/>
        </c:manualLayout>
      </c:layout>
      <c:barChart>
        <c:barDir val="col"/>
        <c:grouping val="clustered"/>
        <c:ser>
          <c:idx val="0"/>
          <c:order val="0"/>
          <c:tx>
            <c:strRef>
              <c:f>'2012'!$C$26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'2012'!$B$27:$B$29</c:f>
              <c:strCache>
                <c:ptCount val="3"/>
                <c:pt idx="0">
                  <c:v>Personas naturales</c:v>
                </c:pt>
                <c:pt idx="1">
                  <c:v>Personas jurídicas</c:v>
                </c:pt>
                <c:pt idx="2">
                  <c:v>Universidades o centros de investigación </c:v>
                </c:pt>
              </c:strCache>
            </c:strRef>
          </c:cat>
          <c:val>
            <c:numRef>
              <c:f>'2012'!$C$27:$C$29</c:f>
              <c:numCache>
                <c:formatCode>General</c:formatCode>
                <c:ptCount val="3"/>
                <c:pt idx="0">
                  <c:v>36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</c:ser>
        <c:axId val="132106496"/>
        <c:axId val="132108288"/>
      </c:barChart>
      <c:catAx>
        <c:axId val="1321064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08288"/>
        <c:crosses val="autoZero"/>
        <c:auto val="1"/>
        <c:lblAlgn val="ctr"/>
        <c:lblOffset val="100"/>
      </c:catAx>
      <c:valAx>
        <c:axId val="1321082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0649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representación</a:t>
            </a:r>
          </a:p>
        </c:rich>
      </c:tx>
      <c:layout>
        <c:manualLayout>
          <c:xMode val="edge"/>
          <c:yMode val="edge"/>
          <c:x val="1.5905511811023627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821741032370952E-2"/>
          <c:y val="0.13461832895888015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'2012'!$C$51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'2012'!$B$52:$B$53</c:f>
              <c:strCache>
                <c:ptCount val="2"/>
                <c:pt idx="0">
                  <c:v>Estudios Jurídicos u otros agentes</c:v>
                </c:pt>
                <c:pt idx="1">
                  <c:v>Solicitante por si mismo</c:v>
                </c:pt>
              </c:strCache>
            </c:strRef>
          </c:cat>
          <c:val>
            <c:numRef>
              <c:f>'2012'!$C$52:$C$53</c:f>
              <c:numCache>
                <c:formatCode>General</c:formatCode>
                <c:ptCount val="2"/>
                <c:pt idx="0">
                  <c:v>60</c:v>
                </c:pt>
                <c:pt idx="1">
                  <c:v>19</c:v>
                </c:pt>
              </c:numCache>
            </c:numRef>
          </c:val>
        </c:ser>
        <c:axId val="132127744"/>
        <c:axId val="132150016"/>
      </c:barChart>
      <c:catAx>
        <c:axId val="1321277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50016"/>
        <c:crosses val="autoZero"/>
        <c:auto val="1"/>
        <c:lblAlgn val="ctr"/>
        <c:lblOffset val="100"/>
      </c:catAx>
      <c:valAx>
        <c:axId val="1321500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277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/>
              <a:t>Nº de SI según género del Titular</a:t>
            </a:r>
          </a:p>
        </c:rich>
      </c:tx>
      <c:layout>
        <c:manualLayout>
          <c:xMode val="edge"/>
          <c:yMode val="edge"/>
          <c:x val="2.8049136134405971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933497957725699E-2"/>
          <c:y val="0.14850721784776938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'2012'!$C$96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'2012'!$B$97:$B$98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'2012'!$C$97:$C$98</c:f>
              <c:numCache>
                <c:formatCode>General</c:formatCode>
                <c:ptCount val="2"/>
                <c:pt idx="0">
                  <c:v>31</c:v>
                </c:pt>
                <c:pt idx="1">
                  <c:v>4</c:v>
                </c:pt>
              </c:numCache>
            </c:numRef>
          </c:val>
        </c:ser>
        <c:axId val="132173824"/>
        <c:axId val="132175360"/>
      </c:barChart>
      <c:catAx>
        <c:axId val="1321738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75360"/>
        <c:crosses val="autoZero"/>
        <c:auto val="1"/>
        <c:lblAlgn val="ctr"/>
        <c:lblOffset val="100"/>
      </c:catAx>
      <c:valAx>
        <c:axId val="1321753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17382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ingresadas según ISA </a:t>
            </a:r>
          </a:p>
        </c:rich>
      </c:tx>
      <c:layout>
        <c:manualLayout>
          <c:xMode val="edge"/>
          <c:yMode val="edge"/>
          <c:x val="5.8089862054914378E-2"/>
          <c:y val="3.7878787878787887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'2012'!$C$37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'2012'!$B$38:$B$41</c:f>
              <c:strCache>
                <c:ptCount val="4"/>
                <c:pt idx="0">
                  <c:v>OEPM</c:v>
                </c:pt>
                <c:pt idx="1">
                  <c:v>EPO</c:v>
                </c:pt>
                <c:pt idx="2">
                  <c:v>USPTO</c:v>
                </c:pt>
                <c:pt idx="3">
                  <c:v>KIPO</c:v>
                </c:pt>
              </c:strCache>
            </c:strRef>
          </c:cat>
          <c:val>
            <c:numRef>
              <c:f>'2012'!$C$38:$C$41</c:f>
              <c:numCache>
                <c:formatCode>General</c:formatCode>
                <c:ptCount val="4"/>
                <c:pt idx="0">
                  <c:v>59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axId val="132189568"/>
        <c:axId val="132203648"/>
      </c:barChart>
      <c:catAx>
        <c:axId val="132189568"/>
        <c:scaling>
          <c:orientation val="minMax"/>
        </c:scaling>
        <c:axPos val="b"/>
        <c:numFmt formatCode="General" sourceLinked="1"/>
        <c:tickLblPos val="nextTo"/>
        <c:crossAx val="132203648"/>
        <c:crosses val="autoZero"/>
        <c:auto val="1"/>
        <c:lblAlgn val="ctr"/>
        <c:lblOffset val="100"/>
      </c:catAx>
      <c:valAx>
        <c:axId val="132203648"/>
        <c:scaling>
          <c:orientation val="minMax"/>
        </c:scaling>
        <c:axPos val="l"/>
        <c:majorGridlines/>
        <c:numFmt formatCode="General" sourceLinked="1"/>
        <c:tickLblPos val="nextTo"/>
        <c:crossAx val="132189568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N° de SI según región del Titular</a:t>
            </a:r>
          </a:p>
        </c:rich>
      </c:tx>
      <c:layout>
        <c:manualLayout>
          <c:xMode val="edge"/>
          <c:yMode val="edge"/>
          <c:x val="9.361602526956872E-2"/>
          <c:y val="3.335958005249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56996822765568"/>
          <c:y val="0.12342906993359359"/>
          <c:w val="0.74561048290016374"/>
          <c:h val="0.35075934992366642"/>
        </c:manualLayout>
      </c:layout>
      <c:barChart>
        <c:barDir val="col"/>
        <c:grouping val="clustered"/>
        <c:ser>
          <c:idx val="0"/>
          <c:order val="0"/>
          <c:tx>
            <c:strRef>
              <c:f>'2013'!$C$77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'2013'!$B$78:$B$93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Metropolitana</c:v>
                </c:pt>
                <c:pt idx="7">
                  <c:v>Libertador Bernardo O´Higgins</c:v>
                </c:pt>
                <c:pt idx="8">
                  <c:v>Maule</c:v>
                </c:pt>
                <c:pt idx="9">
                  <c:v>Biobio</c:v>
                </c:pt>
                <c:pt idx="10">
                  <c:v>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 del Gral Carlos Ibañez del Campo</c:v>
                </c:pt>
                <c:pt idx="14">
                  <c:v>Magallanes y la Antártica Chilena </c:v>
                </c:pt>
                <c:pt idx="15">
                  <c:v>Extranjero </c:v>
                </c:pt>
              </c:strCache>
            </c:strRef>
          </c:cat>
          <c:val>
            <c:numRef>
              <c:f>'2013'!$C$78:$C$93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81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axId val="132278144"/>
        <c:axId val="132279680"/>
      </c:barChart>
      <c:catAx>
        <c:axId val="13227814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279680"/>
        <c:crosses val="autoZero"/>
        <c:auto val="1"/>
        <c:lblAlgn val="ctr"/>
        <c:lblOffset val="100"/>
      </c:catAx>
      <c:valAx>
        <c:axId val="1322796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2781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por ISA elegida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PCT'!$C$34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PCT'!$B$35:$B$37</c:f>
              <c:strCache>
                <c:ptCount val="3"/>
                <c:pt idx="0">
                  <c:v>OEPM</c:v>
                </c:pt>
                <c:pt idx="1">
                  <c:v>EPO</c:v>
                </c:pt>
                <c:pt idx="2">
                  <c:v>USPTO</c:v>
                </c:pt>
              </c:strCache>
            </c:strRef>
          </c:cat>
          <c:val>
            <c:numRef>
              <c:f>'[1]Estadísticas y números PCT'!$C$35:$C$37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overlap val="100"/>
        <c:axId val="129089536"/>
        <c:axId val="129091072"/>
      </c:barChart>
      <c:catAx>
        <c:axId val="1290895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091072"/>
        <c:crosses val="autoZero"/>
        <c:auto val="1"/>
        <c:lblAlgn val="ctr"/>
        <c:lblOffset val="100"/>
      </c:catAx>
      <c:valAx>
        <c:axId val="1290910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089536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según área técnica</a:t>
            </a:r>
          </a:p>
        </c:rich>
      </c:tx>
      <c:layout>
        <c:manualLayout>
          <c:xMode val="edge"/>
          <c:yMode val="edge"/>
          <c:x val="2.5715207285836286E-2"/>
          <c:y val="3.83142876371222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91325779399518E-2"/>
          <c:y val="0.21922965879265091"/>
          <c:w val="0.86531438448242748"/>
          <c:h val="0.59463787026621651"/>
        </c:manualLayout>
      </c:layout>
      <c:barChart>
        <c:barDir val="col"/>
        <c:grouping val="clustered"/>
        <c:ser>
          <c:idx val="0"/>
          <c:order val="0"/>
          <c:tx>
            <c:strRef>
              <c:f>'2013'!$C$64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'2013'!$B$65:$B$69</c:f>
              <c:strCache>
                <c:ptCount val="5"/>
                <c:pt idx="0">
                  <c:v>Mecánica</c:v>
                </c:pt>
                <c:pt idx="1">
                  <c:v>Química</c:v>
                </c:pt>
                <c:pt idx="2">
                  <c:v>Farmacia</c:v>
                </c:pt>
                <c:pt idx="3">
                  <c:v>Biotecnología</c:v>
                </c:pt>
                <c:pt idx="4">
                  <c:v>Eléctrica</c:v>
                </c:pt>
              </c:strCache>
            </c:strRef>
          </c:cat>
          <c:val>
            <c:numRef>
              <c:f>'2013'!$C$65:$C$69</c:f>
              <c:numCache>
                <c:formatCode>General</c:formatCode>
                <c:ptCount val="5"/>
                <c:pt idx="0">
                  <c:v>65</c:v>
                </c:pt>
                <c:pt idx="1">
                  <c:v>18</c:v>
                </c:pt>
                <c:pt idx="2">
                  <c:v>3</c:v>
                </c:pt>
                <c:pt idx="3">
                  <c:v>12</c:v>
                </c:pt>
                <c:pt idx="4">
                  <c:v>4</c:v>
                </c:pt>
              </c:numCache>
            </c:numRef>
          </c:val>
        </c:ser>
        <c:axId val="132307584"/>
        <c:axId val="132313472"/>
      </c:barChart>
      <c:catAx>
        <c:axId val="1323075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313472"/>
        <c:crosses val="autoZero"/>
        <c:auto val="1"/>
        <c:lblAlgn val="ctr"/>
        <c:lblOffset val="100"/>
      </c:catAx>
      <c:valAx>
        <c:axId val="1323134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30758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ingresadas en OR</a:t>
            </a:r>
          </a:p>
        </c:rich>
      </c:tx>
      <c:layout>
        <c:manualLayout>
          <c:xMode val="edge"/>
          <c:yMode val="edge"/>
          <c:x val="1.9882014748156505E-2"/>
          <c:y val="2.77774200158066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'2013'!$C$8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'2013'!$B$9:$B$20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'2013'!$C$9:$C$20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6</c:v>
                </c:pt>
                <c:pt idx="11">
                  <c:v>16</c:v>
                </c:pt>
              </c:numCache>
            </c:numRef>
          </c:val>
        </c:ser>
        <c:axId val="132390272"/>
        <c:axId val="132408448"/>
      </c:barChart>
      <c:catAx>
        <c:axId val="13239027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408448"/>
        <c:crosses val="autoZero"/>
        <c:auto val="1"/>
        <c:lblAlgn val="ctr"/>
        <c:lblOffset val="100"/>
      </c:catAx>
      <c:valAx>
        <c:axId val="1324084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39027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ingresadas por tipo de Titular</a:t>
            </a:r>
          </a:p>
        </c:rich>
      </c:tx>
      <c:layout>
        <c:manualLayout>
          <c:xMode val="edge"/>
          <c:yMode val="edge"/>
          <c:x val="1.6740431142789634E-2"/>
          <c:y val="3.5555356716774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871936368065068E-2"/>
          <c:y val="0.18091493164582001"/>
          <c:w val="0.79144356955380579"/>
          <c:h val="0.54181284631089532"/>
        </c:manualLayout>
      </c:layout>
      <c:barChart>
        <c:barDir val="col"/>
        <c:grouping val="clustered"/>
        <c:ser>
          <c:idx val="0"/>
          <c:order val="0"/>
          <c:tx>
            <c:strRef>
              <c:f>'2013'!$C$26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'2013'!$B$27:$B$29</c:f>
              <c:strCache>
                <c:ptCount val="3"/>
                <c:pt idx="0">
                  <c:v>Personas naturales</c:v>
                </c:pt>
                <c:pt idx="1">
                  <c:v>Personas jurídicas</c:v>
                </c:pt>
                <c:pt idx="2">
                  <c:v>Universidades o centros de investigación </c:v>
                </c:pt>
              </c:strCache>
            </c:strRef>
          </c:cat>
          <c:val>
            <c:numRef>
              <c:f>'2013'!$C$27:$C$29</c:f>
              <c:numCache>
                <c:formatCode>General</c:formatCode>
                <c:ptCount val="3"/>
                <c:pt idx="0">
                  <c:v>56</c:v>
                </c:pt>
                <c:pt idx="1">
                  <c:v>27</c:v>
                </c:pt>
                <c:pt idx="2">
                  <c:v>19</c:v>
                </c:pt>
              </c:numCache>
            </c:numRef>
          </c:val>
        </c:ser>
        <c:axId val="132440448"/>
        <c:axId val="132441984"/>
      </c:barChart>
      <c:catAx>
        <c:axId val="1324404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441984"/>
        <c:crosses val="autoZero"/>
        <c:auto val="1"/>
        <c:lblAlgn val="ctr"/>
        <c:lblOffset val="100"/>
      </c:catAx>
      <c:valAx>
        <c:axId val="1324419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244044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según representación</a:t>
            </a:r>
          </a:p>
        </c:rich>
      </c:tx>
      <c:layout>
        <c:manualLayout>
          <c:xMode val="edge"/>
          <c:yMode val="edge"/>
          <c:x val="1.5905511811023627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821741032370952E-2"/>
          <c:y val="0.13461832895888015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'2013'!$C$52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'2013'!$B$53:$B$54</c:f>
              <c:strCache>
                <c:ptCount val="2"/>
                <c:pt idx="0">
                  <c:v>Estudios Jurídicos u otros agentes</c:v>
                </c:pt>
                <c:pt idx="1">
                  <c:v>Solicitante por si mismo</c:v>
                </c:pt>
              </c:strCache>
            </c:strRef>
          </c:cat>
          <c:val>
            <c:numRef>
              <c:f>'2013'!$C$53:$C$54</c:f>
              <c:numCache>
                <c:formatCode>General</c:formatCode>
                <c:ptCount val="2"/>
                <c:pt idx="0">
                  <c:v>71</c:v>
                </c:pt>
                <c:pt idx="1">
                  <c:v>31</c:v>
                </c:pt>
              </c:numCache>
            </c:numRef>
          </c:val>
        </c:ser>
        <c:axId val="133588096"/>
        <c:axId val="133589632"/>
      </c:barChart>
      <c:catAx>
        <c:axId val="1335880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3589632"/>
        <c:crosses val="autoZero"/>
        <c:auto val="1"/>
        <c:lblAlgn val="ctr"/>
        <c:lblOffset val="100"/>
      </c:catAx>
      <c:valAx>
        <c:axId val="1335896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358809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Nº de SI según género del Titular</a:t>
            </a:r>
          </a:p>
        </c:rich>
      </c:tx>
      <c:layout>
        <c:manualLayout>
          <c:xMode val="edge"/>
          <c:yMode val="edge"/>
          <c:x val="2.8049085487350769E-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43116076459013E-2"/>
          <c:y val="0.14850749018255696"/>
          <c:w val="0.79144356955380579"/>
          <c:h val="0.65482210557013765"/>
        </c:manualLayout>
      </c:layout>
      <c:barChart>
        <c:barDir val="col"/>
        <c:grouping val="clustered"/>
        <c:ser>
          <c:idx val="0"/>
          <c:order val="0"/>
          <c:tx>
            <c:strRef>
              <c:f>'2013'!$C$98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'2013'!$B$99:$B$100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'2013'!$C$99:$C$100</c:f>
              <c:numCache>
                <c:formatCode>General</c:formatCode>
                <c:ptCount val="2"/>
                <c:pt idx="0">
                  <c:v>54</c:v>
                </c:pt>
                <c:pt idx="1">
                  <c:v>2</c:v>
                </c:pt>
              </c:numCache>
            </c:numRef>
          </c:val>
        </c:ser>
        <c:axId val="133617536"/>
        <c:axId val="133619072"/>
      </c:barChart>
      <c:catAx>
        <c:axId val="1336175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3619072"/>
        <c:crosses val="autoZero"/>
        <c:auto val="1"/>
        <c:lblAlgn val="ctr"/>
        <c:lblOffset val="100"/>
      </c:catAx>
      <c:valAx>
        <c:axId val="1336190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361753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ingresadas según ISA </a:t>
            </a:r>
          </a:p>
        </c:rich>
      </c:tx>
      <c:layout>
        <c:manualLayout>
          <c:xMode val="edge"/>
          <c:yMode val="edge"/>
          <c:x val="4.5890794024578817E-2"/>
          <c:y val="4.0383007679595614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'2013'!$C$38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'2013'!$B$39:$B$42</c:f>
              <c:strCache>
                <c:ptCount val="4"/>
                <c:pt idx="0">
                  <c:v>OEPM</c:v>
                </c:pt>
                <c:pt idx="1">
                  <c:v>EPO</c:v>
                </c:pt>
                <c:pt idx="2">
                  <c:v>USPTO</c:v>
                </c:pt>
                <c:pt idx="3">
                  <c:v>KIPO</c:v>
                </c:pt>
              </c:strCache>
            </c:strRef>
          </c:cat>
          <c:val>
            <c:numRef>
              <c:f>'2013'!$C$39:$C$42</c:f>
              <c:numCache>
                <c:formatCode>General</c:formatCode>
                <c:ptCount val="4"/>
                <c:pt idx="0">
                  <c:v>93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axId val="133785088"/>
        <c:axId val="133786624"/>
      </c:barChart>
      <c:catAx>
        <c:axId val="133785088"/>
        <c:scaling>
          <c:orientation val="minMax"/>
        </c:scaling>
        <c:axPos val="b"/>
        <c:numFmt formatCode="General" sourceLinked="1"/>
        <c:tickLblPos val="nextTo"/>
        <c:crossAx val="133786624"/>
        <c:crosses val="autoZero"/>
        <c:auto val="1"/>
        <c:lblAlgn val="ctr"/>
        <c:lblOffset val="100"/>
      </c:catAx>
      <c:valAx>
        <c:axId val="133786624"/>
        <c:scaling>
          <c:orientation val="minMax"/>
        </c:scaling>
        <c:axPos val="l"/>
        <c:majorGridlines/>
        <c:numFmt formatCode="General" sourceLinked="1"/>
        <c:tickLblPos val="nextTo"/>
        <c:crossAx val="13378508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según representación</a:t>
            </a:r>
          </a:p>
        </c:rich>
      </c:tx>
      <c:layout>
        <c:manualLayout>
          <c:xMode val="edge"/>
          <c:yMode val="edge"/>
          <c:x val="0.22570314960629934"/>
          <c:y val="3.6158237952214768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PCT'!$C$46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PCT'!$B$47:$B$48</c:f>
              <c:strCache>
                <c:ptCount val="2"/>
                <c:pt idx="0">
                  <c:v>Estudios Jurídicos u otros agentes</c:v>
                </c:pt>
                <c:pt idx="1">
                  <c:v>Solicitante por si mismo</c:v>
                </c:pt>
              </c:strCache>
            </c:strRef>
          </c:cat>
          <c:val>
            <c:numRef>
              <c:f>'[1]Estadísticas y números PCT'!$C$47:$C$48</c:f>
              <c:numCache>
                <c:formatCode>General</c:formatCode>
                <c:ptCount val="2"/>
                <c:pt idx="0">
                  <c:v>27</c:v>
                </c:pt>
                <c:pt idx="1">
                  <c:v>2</c:v>
                </c:pt>
              </c:numCache>
            </c:numRef>
          </c:val>
        </c:ser>
        <c:overlap val="100"/>
        <c:axId val="129123072"/>
        <c:axId val="129124608"/>
      </c:barChart>
      <c:catAx>
        <c:axId val="1291230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24608"/>
        <c:crosses val="autoZero"/>
        <c:auto val="1"/>
        <c:lblAlgn val="ctr"/>
        <c:lblOffset val="100"/>
      </c:catAx>
      <c:valAx>
        <c:axId val="1291246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2307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según área técnica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PCT'!$C$58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PCT'!$B$59:$B$63</c:f>
              <c:strCache>
                <c:ptCount val="5"/>
                <c:pt idx="0">
                  <c:v>Mecánica</c:v>
                </c:pt>
                <c:pt idx="1">
                  <c:v>Química</c:v>
                </c:pt>
                <c:pt idx="2">
                  <c:v>Farmacia</c:v>
                </c:pt>
                <c:pt idx="3">
                  <c:v>Biotecnología</c:v>
                </c:pt>
                <c:pt idx="4">
                  <c:v>Eléctrica</c:v>
                </c:pt>
              </c:strCache>
            </c:strRef>
          </c:cat>
          <c:val>
            <c:numRef>
              <c:f>'[1]Estadísticas y números PCT'!$C$59:$C$63</c:f>
              <c:numCache>
                <c:formatCode>General</c:formatCode>
                <c:ptCount val="5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</c:ser>
        <c:overlap val="100"/>
        <c:axId val="129164800"/>
        <c:axId val="129166336"/>
      </c:barChart>
      <c:catAx>
        <c:axId val="1291648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66336"/>
        <c:crosses val="autoZero"/>
        <c:auto val="1"/>
        <c:lblAlgn val="ctr"/>
        <c:lblOffset val="100"/>
      </c:catAx>
      <c:valAx>
        <c:axId val="1291663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64800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según región del titular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PCT'!$C$70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PCT'!$B$71:$B$86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Metropolitana</c:v>
                </c:pt>
                <c:pt idx="7">
                  <c:v>Libertador Bernardo O´Higgins</c:v>
                </c:pt>
                <c:pt idx="8">
                  <c:v>Maule</c:v>
                </c:pt>
                <c:pt idx="9">
                  <c:v>Biobio</c:v>
                </c:pt>
                <c:pt idx="10">
                  <c:v>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 del Gral Carlos Ibañez del Campo</c:v>
                </c:pt>
                <c:pt idx="14">
                  <c:v>Magallanes y la Antártica Chilena </c:v>
                </c:pt>
                <c:pt idx="15">
                  <c:v>Extranjero *</c:v>
                </c:pt>
              </c:strCache>
            </c:strRef>
          </c:cat>
          <c:val>
            <c:numRef>
              <c:f>'[1]Estadísticas y números PCT'!$C$71:$C$86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25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overlap val="100"/>
        <c:axId val="129181952"/>
        <c:axId val="129196032"/>
      </c:barChart>
      <c:catAx>
        <c:axId val="1291819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96032"/>
        <c:crosses val="autoZero"/>
        <c:auto val="1"/>
        <c:lblAlgn val="ctr"/>
        <c:lblOffset val="100"/>
      </c:catAx>
      <c:valAx>
        <c:axId val="1291960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18195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Nº de SI ingresadas según género del titular</a:t>
            </a:r>
          </a:p>
        </c:rich>
      </c:tx>
      <c:layout>
        <c:manualLayout>
          <c:xMode val="edge"/>
          <c:yMode val="edge"/>
          <c:x val="6.3993260789350928E-2"/>
          <c:y val="4.4742729306487754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strRef>
              <c:f>'[1]Estadísticas y números PCT'!$C$93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'[1]Estadísticas y números PCT'!$B$94:$B$95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'[1]Estadísticas y números PCT'!$C$94:$C$95</c:f>
              <c:numCache>
                <c:formatCode>General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</c:ser>
        <c:overlap val="100"/>
        <c:axId val="129219584"/>
        <c:axId val="129221376"/>
      </c:barChart>
      <c:catAx>
        <c:axId val="129219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221376"/>
        <c:crosses val="autoZero"/>
        <c:auto val="1"/>
        <c:lblAlgn val="ctr"/>
        <c:lblOffset val="100"/>
      </c:catAx>
      <c:valAx>
        <c:axId val="1292213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219584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s-ES" sz="1000"/>
              <a:t>N° de SI según región del Titular</a:t>
            </a:r>
          </a:p>
        </c:rich>
      </c:tx>
      <c:layout>
        <c:manualLayout>
          <c:xMode val="edge"/>
          <c:yMode val="edge"/>
          <c:x val="9.3615839513836868E-2"/>
          <c:y val="3.33594967295754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56996822765568"/>
          <c:y val="0.12342906993359359"/>
          <c:w val="0.74561048290016374"/>
          <c:h val="0.35075934992366642"/>
        </c:manualLayout>
      </c:layout>
      <c:barChart>
        <c:barDir val="col"/>
        <c:grouping val="clustered"/>
        <c:ser>
          <c:idx val="0"/>
          <c:order val="0"/>
          <c:tx>
            <c:strRef>
              <c:f>'[2]Estadísticas y números PCT'!$C$67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PCT'!$B$68:$B$83</c:f>
              <c:strCache>
                <c:ptCount val="16"/>
                <c:pt idx="0">
                  <c:v>Arica y Parinacota</c:v>
                </c:pt>
                <c:pt idx="1">
                  <c:v>Tarapacá</c:v>
                </c:pt>
                <c:pt idx="2">
                  <c:v>Antofagasta</c:v>
                </c:pt>
                <c:pt idx="3">
                  <c:v>Atacama</c:v>
                </c:pt>
                <c:pt idx="4">
                  <c:v>Coquimbo</c:v>
                </c:pt>
                <c:pt idx="5">
                  <c:v>Valparaíso</c:v>
                </c:pt>
                <c:pt idx="6">
                  <c:v>Metropolitana</c:v>
                </c:pt>
                <c:pt idx="7">
                  <c:v>Libertador Bernardo O´Higgins</c:v>
                </c:pt>
                <c:pt idx="8">
                  <c:v>Maule</c:v>
                </c:pt>
                <c:pt idx="9">
                  <c:v>Biobio</c:v>
                </c:pt>
                <c:pt idx="10">
                  <c:v>Araucanía</c:v>
                </c:pt>
                <c:pt idx="11">
                  <c:v>Los Ríos</c:v>
                </c:pt>
                <c:pt idx="12">
                  <c:v>Los Lagos</c:v>
                </c:pt>
                <c:pt idx="13">
                  <c:v>Aysén del Gral Carlos Ibañez del Campo</c:v>
                </c:pt>
                <c:pt idx="14">
                  <c:v>Magallanes y la Antártica Chilena </c:v>
                </c:pt>
                <c:pt idx="15">
                  <c:v>Extranjero *</c:v>
                </c:pt>
              </c:strCache>
            </c:strRef>
          </c:cat>
          <c:val>
            <c:numRef>
              <c:f>'[2]Estadísticas y números PCT'!$C$68:$C$83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39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</c:numCache>
            </c:numRef>
          </c:val>
        </c:ser>
        <c:axId val="129384448"/>
        <c:axId val="129385984"/>
      </c:barChart>
      <c:catAx>
        <c:axId val="1293844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385984"/>
        <c:crosses val="autoZero"/>
        <c:auto val="1"/>
        <c:lblAlgn val="ctr"/>
        <c:lblOffset val="100"/>
      </c:catAx>
      <c:valAx>
        <c:axId val="1293859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38444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title>
      <c:tx>
        <c:rich>
          <a:bodyPr/>
          <a:lstStyle/>
          <a:p>
            <a:pPr>
              <a:defRPr/>
            </a:pPr>
            <a:r>
              <a:rPr lang="en-US" sz="1000"/>
              <a:t>Nº de SI según área técnica</a:t>
            </a:r>
          </a:p>
        </c:rich>
      </c:tx>
      <c:layout>
        <c:manualLayout>
          <c:xMode val="edge"/>
          <c:yMode val="edge"/>
          <c:x val="2.5715255742285951E-2"/>
          <c:y val="3.8314167563586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91325779399518E-2"/>
          <c:y val="0.21922965879265091"/>
          <c:w val="0.86531438448242748"/>
          <c:h val="0.59453766555042598"/>
        </c:manualLayout>
      </c:layout>
      <c:barChart>
        <c:barDir val="col"/>
        <c:grouping val="clustered"/>
        <c:ser>
          <c:idx val="0"/>
          <c:order val="0"/>
          <c:tx>
            <c:strRef>
              <c:f>'[2]Estadísticas y números PCT'!$C$55</c:f>
              <c:strCache>
                <c:ptCount val="1"/>
                <c:pt idx="0">
                  <c:v>Nº</c:v>
                </c:pt>
              </c:strCache>
            </c:strRef>
          </c:tx>
          <c:cat>
            <c:strRef>
              <c:f>'[2]Estadísticas y números PCT'!$B$56:$B$60</c:f>
              <c:strCache>
                <c:ptCount val="5"/>
                <c:pt idx="0">
                  <c:v>Mecánica</c:v>
                </c:pt>
                <c:pt idx="1">
                  <c:v>Química</c:v>
                </c:pt>
                <c:pt idx="2">
                  <c:v>Farmacia</c:v>
                </c:pt>
                <c:pt idx="3">
                  <c:v>Biotecnología</c:v>
                </c:pt>
                <c:pt idx="4">
                  <c:v>Eléctrica</c:v>
                </c:pt>
              </c:strCache>
            </c:strRef>
          </c:cat>
          <c:val>
            <c:numRef>
              <c:f>'[2]Estadísticas y números PCT'!$C$56:$C$60</c:f>
              <c:numCache>
                <c:formatCode>General</c:formatCode>
                <c:ptCount val="5"/>
                <c:pt idx="0">
                  <c:v>31</c:v>
                </c:pt>
                <c:pt idx="1">
                  <c:v>10</c:v>
                </c:pt>
                <c:pt idx="2">
                  <c:v>4</c:v>
                </c:pt>
                <c:pt idx="3">
                  <c:v>11</c:v>
                </c:pt>
                <c:pt idx="4">
                  <c:v>4</c:v>
                </c:pt>
              </c:numCache>
            </c:numRef>
          </c:val>
        </c:ser>
        <c:axId val="129413888"/>
        <c:axId val="129415424"/>
      </c:barChart>
      <c:catAx>
        <c:axId val="1294138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415424"/>
        <c:crosses val="autoZero"/>
        <c:auto val="1"/>
        <c:lblAlgn val="ctr"/>
        <c:lblOffset val="100"/>
      </c:catAx>
      <c:valAx>
        <c:axId val="1294154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2941388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10</xdr:col>
      <xdr:colOff>9525</xdr:colOff>
      <xdr:row>17</xdr:row>
      <xdr:rowOff>0</xdr:rowOff>
    </xdr:to>
    <xdr:graphicFrame macro="">
      <xdr:nvGraphicFramePr>
        <xdr:cNvPr id="250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21</xdr:row>
      <xdr:rowOff>9525</xdr:rowOff>
    </xdr:from>
    <xdr:to>
      <xdr:col>9</xdr:col>
      <xdr:colOff>752475</xdr:colOff>
      <xdr:row>28</xdr:row>
      <xdr:rowOff>180975</xdr:rowOff>
    </xdr:to>
    <xdr:graphicFrame macro="">
      <xdr:nvGraphicFramePr>
        <xdr:cNvPr id="250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33</xdr:row>
      <xdr:rowOff>0</xdr:rowOff>
    </xdr:from>
    <xdr:to>
      <xdr:col>10</xdr:col>
      <xdr:colOff>0</xdr:colOff>
      <xdr:row>42</xdr:row>
      <xdr:rowOff>0</xdr:rowOff>
    </xdr:to>
    <xdr:graphicFrame macro="">
      <xdr:nvGraphicFramePr>
        <xdr:cNvPr id="250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752475</xdr:colOff>
      <xdr:row>46</xdr:row>
      <xdr:rowOff>19050</xdr:rowOff>
    </xdr:from>
    <xdr:to>
      <xdr:col>9</xdr:col>
      <xdr:colOff>752475</xdr:colOff>
      <xdr:row>55</xdr:row>
      <xdr:rowOff>9525</xdr:rowOff>
    </xdr:to>
    <xdr:graphicFrame macro="">
      <xdr:nvGraphicFramePr>
        <xdr:cNvPr id="250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59</xdr:row>
      <xdr:rowOff>9525</xdr:rowOff>
    </xdr:from>
    <xdr:to>
      <xdr:col>10</xdr:col>
      <xdr:colOff>0</xdr:colOff>
      <xdr:row>66</xdr:row>
      <xdr:rowOff>180975</xdr:rowOff>
    </xdr:to>
    <xdr:graphicFrame macro="">
      <xdr:nvGraphicFramePr>
        <xdr:cNvPr id="2508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71</xdr:row>
      <xdr:rowOff>9525</xdr:rowOff>
    </xdr:from>
    <xdr:to>
      <xdr:col>10</xdr:col>
      <xdr:colOff>19050</xdr:colOff>
      <xdr:row>88</xdr:row>
      <xdr:rowOff>180975</xdr:rowOff>
    </xdr:to>
    <xdr:graphicFrame macro="">
      <xdr:nvGraphicFramePr>
        <xdr:cNvPr id="2509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9525</xdr:colOff>
      <xdr:row>93</xdr:row>
      <xdr:rowOff>9525</xdr:rowOff>
    </xdr:from>
    <xdr:to>
      <xdr:col>9</xdr:col>
      <xdr:colOff>552450</xdr:colOff>
      <xdr:row>98</xdr:row>
      <xdr:rowOff>9525</xdr:rowOff>
    </xdr:to>
    <xdr:graphicFrame macro="">
      <xdr:nvGraphicFramePr>
        <xdr:cNvPr id="2510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69</xdr:row>
      <xdr:rowOff>180975</xdr:rowOff>
    </xdr:from>
    <xdr:to>
      <xdr:col>11</xdr:col>
      <xdr:colOff>9525</xdr:colOff>
      <xdr:row>84</xdr:row>
      <xdr:rowOff>180975</xdr:rowOff>
    </xdr:to>
    <xdr:graphicFrame macro="">
      <xdr:nvGraphicFramePr>
        <xdr:cNvPr id="1069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59</xdr:row>
      <xdr:rowOff>9525</xdr:rowOff>
    </xdr:from>
    <xdr:to>
      <xdr:col>10</xdr:col>
      <xdr:colOff>9525</xdr:colOff>
      <xdr:row>66</xdr:row>
      <xdr:rowOff>0</xdr:rowOff>
    </xdr:to>
    <xdr:graphicFrame macro="">
      <xdr:nvGraphicFramePr>
        <xdr:cNvPr id="1069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36</xdr:row>
      <xdr:rowOff>180975</xdr:rowOff>
    </xdr:from>
    <xdr:to>
      <xdr:col>9</xdr:col>
      <xdr:colOff>762000</xdr:colOff>
      <xdr:row>43</xdr:row>
      <xdr:rowOff>180975</xdr:rowOff>
    </xdr:to>
    <xdr:graphicFrame macro="">
      <xdr:nvGraphicFramePr>
        <xdr:cNvPr id="1069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</xdr:row>
      <xdr:rowOff>9525</xdr:rowOff>
    </xdr:from>
    <xdr:to>
      <xdr:col>10</xdr:col>
      <xdr:colOff>0</xdr:colOff>
      <xdr:row>21</xdr:row>
      <xdr:rowOff>9525</xdr:rowOff>
    </xdr:to>
    <xdr:graphicFrame macro="">
      <xdr:nvGraphicFramePr>
        <xdr:cNvPr id="1069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10</xdr:col>
      <xdr:colOff>0</xdr:colOff>
      <xdr:row>32</xdr:row>
      <xdr:rowOff>180975</xdr:rowOff>
    </xdr:to>
    <xdr:graphicFrame macro="">
      <xdr:nvGraphicFramePr>
        <xdr:cNvPr id="1070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762000</xdr:colOff>
      <xdr:row>48</xdr:row>
      <xdr:rowOff>9525</xdr:rowOff>
    </xdr:from>
    <xdr:to>
      <xdr:col>9</xdr:col>
      <xdr:colOff>752475</xdr:colOff>
      <xdr:row>55</xdr:row>
      <xdr:rowOff>0</xdr:rowOff>
    </xdr:to>
    <xdr:graphicFrame macro="">
      <xdr:nvGraphicFramePr>
        <xdr:cNvPr id="10701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19050</xdr:colOff>
      <xdr:row>91</xdr:row>
      <xdr:rowOff>57150</xdr:rowOff>
    </xdr:from>
    <xdr:to>
      <xdr:col>9</xdr:col>
      <xdr:colOff>552450</xdr:colOff>
      <xdr:row>97</xdr:row>
      <xdr:rowOff>171450</xdr:rowOff>
    </xdr:to>
    <xdr:graphicFrame macro="">
      <xdr:nvGraphicFramePr>
        <xdr:cNvPr id="1070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76</xdr:row>
      <xdr:rowOff>19050</xdr:rowOff>
    </xdr:from>
    <xdr:to>
      <xdr:col>11</xdr:col>
      <xdr:colOff>723900</xdr:colOff>
      <xdr:row>92</xdr:row>
      <xdr:rowOff>152400</xdr:rowOff>
    </xdr:to>
    <xdr:graphicFrame macro="">
      <xdr:nvGraphicFramePr>
        <xdr:cNvPr id="4767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63</xdr:row>
      <xdr:rowOff>38100</xdr:rowOff>
    </xdr:from>
    <xdr:to>
      <xdr:col>11</xdr:col>
      <xdr:colOff>238125</xdr:colOff>
      <xdr:row>72</xdr:row>
      <xdr:rowOff>57150</xdr:rowOff>
    </xdr:to>
    <xdr:graphicFrame macro="">
      <xdr:nvGraphicFramePr>
        <xdr:cNvPr id="4767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219075</xdr:colOff>
      <xdr:row>7</xdr:row>
      <xdr:rowOff>28575</xdr:rowOff>
    </xdr:from>
    <xdr:to>
      <xdr:col>10</xdr:col>
      <xdr:colOff>266700</xdr:colOff>
      <xdr:row>20</xdr:row>
      <xdr:rowOff>152400</xdr:rowOff>
    </xdr:to>
    <xdr:graphicFrame macro="">
      <xdr:nvGraphicFramePr>
        <xdr:cNvPr id="4767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257175</xdr:colOff>
      <xdr:row>24</xdr:row>
      <xdr:rowOff>19050</xdr:rowOff>
    </xdr:from>
    <xdr:to>
      <xdr:col>10</xdr:col>
      <xdr:colOff>333375</xdr:colOff>
      <xdr:row>35</xdr:row>
      <xdr:rowOff>142875</xdr:rowOff>
    </xdr:to>
    <xdr:graphicFrame macro="">
      <xdr:nvGraphicFramePr>
        <xdr:cNvPr id="4767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304800</xdr:colOff>
      <xdr:row>50</xdr:row>
      <xdr:rowOff>19050</xdr:rowOff>
    </xdr:from>
    <xdr:to>
      <xdr:col>10</xdr:col>
      <xdr:colOff>333375</xdr:colOff>
      <xdr:row>60</xdr:row>
      <xdr:rowOff>19050</xdr:rowOff>
    </xdr:to>
    <xdr:graphicFrame macro="">
      <xdr:nvGraphicFramePr>
        <xdr:cNvPr id="4768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419100</xdr:colOff>
      <xdr:row>97</xdr:row>
      <xdr:rowOff>9525</xdr:rowOff>
    </xdr:from>
    <xdr:to>
      <xdr:col>9</xdr:col>
      <xdr:colOff>590550</xdr:colOff>
      <xdr:row>104</xdr:row>
      <xdr:rowOff>95250</xdr:rowOff>
    </xdr:to>
    <xdr:graphicFrame macro="">
      <xdr:nvGraphicFramePr>
        <xdr:cNvPr id="47681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295275</xdr:colOff>
      <xdr:row>37</xdr:row>
      <xdr:rowOff>9525</xdr:rowOff>
    </xdr:from>
    <xdr:to>
      <xdr:col>10</xdr:col>
      <xdr:colOff>352425</xdr:colOff>
      <xdr:row>47</xdr:row>
      <xdr:rowOff>66675</xdr:rowOff>
    </xdr:to>
    <xdr:graphicFrame macro="">
      <xdr:nvGraphicFramePr>
        <xdr:cNvPr id="4768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72</xdr:row>
      <xdr:rowOff>9525</xdr:rowOff>
    </xdr:from>
    <xdr:to>
      <xdr:col>11</xdr:col>
      <xdr:colOff>581025</xdr:colOff>
      <xdr:row>87</xdr:row>
      <xdr:rowOff>104775</xdr:rowOff>
    </xdr:to>
    <xdr:graphicFrame macro="">
      <xdr:nvGraphicFramePr>
        <xdr:cNvPr id="15214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60</xdr:row>
      <xdr:rowOff>0</xdr:rowOff>
    </xdr:from>
    <xdr:to>
      <xdr:col>10</xdr:col>
      <xdr:colOff>647700</xdr:colOff>
      <xdr:row>69</xdr:row>
      <xdr:rowOff>19050</xdr:rowOff>
    </xdr:to>
    <xdr:graphicFrame macro="">
      <xdr:nvGraphicFramePr>
        <xdr:cNvPr id="152141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180975</xdr:colOff>
      <xdr:row>7</xdr:row>
      <xdr:rowOff>38100</xdr:rowOff>
    </xdr:from>
    <xdr:to>
      <xdr:col>10</xdr:col>
      <xdr:colOff>704850</xdr:colOff>
      <xdr:row>21</xdr:row>
      <xdr:rowOff>19050</xdr:rowOff>
    </xdr:to>
    <xdr:graphicFrame macro="">
      <xdr:nvGraphicFramePr>
        <xdr:cNvPr id="15214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200025</xdr:colOff>
      <xdr:row>22</xdr:row>
      <xdr:rowOff>133350</xdr:rowOff>
    </xdr:from>
    <xdr:to>
      <xdr:col>10</xdr:col>
      <xdr:colOff>647700</xdr:colOff>
      <xdr:row>34</xdr:row>
      <xdr:rowOff>76200</xdr:rowOff>
    </xdr:to>
    <xdr:graphicFrame macro="">
      <xdr:nvGraphicFramePr>
        <xdr:cNvPr id="15214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295275</xdr:colOff>
      <xdr:row>48</xdr:row>
      <xdr:rowOff>19050</xdr:rowOff>
    </xdr:from>
    <xdr:to>
      <xdr:col>10</xdr:col>
      <xdr:colOff>619125</xdr:colOff>
      <xdr:row>57</xdr:row>
      <xdr:rowOff>114300</xdr:rowOff>
    </xdr:to>
    <xdr:graphicFrame macro="">
      <xdr:nvGraphicFramePr>
        <xdr:cNvPr id="15214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333375</xdr:colOff>
      <xdr:row>92</xdr:row>
      <xdr:rowOff>152400</xdr:rowOff>
    </xdr:from>
    <xdr:to>
      <xdr:col>10</xdr:col>
      <xdr:colOff>38100</xdr:colOff>
      <xdr:row>101</xdr:row>
      <xdr:rowOff>57150</xdr:rowOff>
    </xdr:to>
    <xdr:graphicFrame macro="">
      <xdr:nvGraphicFramePr>
        <xdr:cNvPr id="15214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266700</xdr:colOff>
      <xdr:row>35</xdr:row>
      <xdr:rowOff>9525</xdr:rowOff>
    </xdr:from>
    <xdr:to>
      <xdr:col>10</xdr:col>
      <xdr:colOff>628650</xdr:colOff>
      <xdr:row>45</xdr:row>
      <xdr:rowOff>66675</xdr:rowOff>
    </xdr:to>
    <xdr:graphicFrame macro="">
      <xdr:nvGraphicFramePr>
        <xdr:cNvPr id="15214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751233</xdr:colOff>
      <xdr:row>76</xdr:row>
      <xdr:rowOff>1657</xdr:rowOff>
    </xdr:from>
    <xdr:to>
      <xdr:col>10</xdr:col>
      <xdr:colOff>579783</xdr:colOff>
      <xdr:row>90</xdr:row>
      <xdr:rowOff>43069</xdr:rowOff>
    </xdr:to>
    <xdr:graphicFrame macro="">
      <xdr:nvGraphicFramePr>
        <xdr:cNvPr id="24939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17393</xdr:colOff>
      <xdr:row>62</xdr:row>
      <xdr:rowOff>159855</xdr:rowOff>
    </xdr:from>
    <xdr:to>
      <xdr:col>10</xdr:col>
      <xdr:colOff>160268</xdr:colOff>
      <xdr:row>74</xdr:row>
      <xdr:rowOff>38515</xdr:rowOff>
    </xdr:to>
    <xdr:graphicFrame macro="">
      <xdr:nvGraphicFramePr>
        <xdr:cNvPr id="24939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10353</xdr:colOff>
      <xdr:row>6</xdr:row>
      <xdr:rowOff>143289</xdr:rowOff>
    </xdr:from>
    <xdr:to>
      <xdr:col>10</xdr:col>
      <xdr:colOff>200853</xdr:colOff>
      <xdr:row>20</xdr:row>
      <xdr:rowOff>127966</xdr:rowOff>
    </xdr:to>
    <xdr:graphicFrame macro="">
      <xdr:nvGraphicFramePr>
        <xdr:cNvPr id="24939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16565</xdr:colOff>
      <xdr:row>25</xdr:row>
      <xdr:rowOff>9111</xdr:rowOff>
    </xdr:from>
    <xdr:to>
      <xdr:col>10</xdr:col>
      <xdr:colOff>226115</xdr:colOff>
      <xdr:row>35</xdr:row>
      <xdr:rowOff>115956</xdr:rowOff>
    </xdr:to>
    <xdr:graphicFrame macro="">
      <xdr:nvGraphicFramePr>
        <xdr:cNvPr id="24939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4971</xdr:colOff>
      <xdr:row>50</xdr:row>
      <xdr:rowOff>165651</xdr:rowOff>
    </xdr:from>
    <xdr:to>
      <xdr:col>9</xdr:col>
      <xdr:colOff>728871</xdr:colOff>
      <xdr:row>61</xdr:row>
      <xdr:rowOff>99804</xdr:rowOff>
    </xdr:to>
    <xdr:graphicFrame macro="">
      <xdr:nvGraphicFramePr>
        <xdr:cNvPr id="24939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10354</xdr:colOff>
      <xdr:row>96</xdr:row>
      <xdr:rowOff>144117</xdr:rowOff>
    </xdr:from>
    <xdr:to>
      <xdr:col>9</xdr:col>
      <xdr:colOff>600904</xdr:colOff>
      <xdr:row>105</xdr:row>
      <xdr:rowOff>140390</xdr:rowOff>
    </xdr:to>
    <xdr:graphicFrame macro="">
      <xdr:nvGraphicFramePr>
        <xdr:cNvPr id="249400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1243</xdr:colOff>
      <xdr:row>37</xdr:row>
      <xdr:rowOff>43069</xdr:rowOff>
    </xdr:from>
    <xdr:to>
      <xdr:col>10</xdr:col>
      <xdr:colOff>267943</xdr:colOff>
      <xdr:row>46</xdr:row>
      <xdr:rowOff>128793</xdr:rowOff>
    </xdr:to>
    <xdr:graphicFrame macro="">
      <xdr:nvGraphicFramePr>
        <xdr:cNvPr id="249401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quezada/Downloads/Estad&#237;sticas%20PCT%20OR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quezada/Downloads/ESTAD&#205;STICAS%202010%20PCT%20UOSP%2030-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 solicitudes PCT"/>
      <sheetName val="Estadísticas y números PCT"/>
    </sheetNames>
    <sheetDataSet>
      <sheetData sheetId="0"/>
      <sheetData sheetId="1">
        <row r="7">
          <cell r="C7" t="str">
            <v>Nº</v>
          </cell>
        </row>
        <row r="8">
          <cell r="B8" t="str">
            <v>Junio</v>
          </cell>
          <cell r="C8">
            <v>3</v>
          </cell>
        </row>
        <row r="9">
          <cell r="B9" t="str">
            <v>Julio</v>
          </cell>
          <cell r="C9">
            <v>3</v>
          </cell>
        </row>
        <row r="10">
          <cell r="B10" t="str">
            <v>Agosto</v>
          </cell>
          <cell r="C10">
            <v>5</v>
          </cell>
        </row>
        <row r="11">
          <cell r="B11" t="str">
            <v>Septiembre</v>
          </cell>
          <cell r="C11">
            <v>5</v>
          </cell>
        </row>
        <row r="12">
          <cell r="B12" t="str">
            <v>Octubre</v>
          </cell>
          <cell r="C12">
            <v>4</v>
          </cell>
        </row>
        <row r="13">
          <cell r="B13" t="str">
            <v>Noviembre</v>
          </cell>
          <cell r="C13">
            <v>5</v>
          </cell>
        </row>
        <row r="14">
          <cell r="B14" t="str">
            <v>Diciembre</v>
          </cell>
          <cell r="C14">
            <v>4</v>
          </cell>
        </row>
        <row r="22">
          <cell r="C22" t="str">
            <v>Nº</v>
          </cell>
        </row>
        <row r="23">
          <cell r="B23" t="str">
            <v>Personas naturales</v>
          </cell>
          <cell r="C23">
            <v>12</v>
          </cell>
        </row>
        <row r="24">
          <cell r="B24" t="str">
            <v>Personas jurídicas</v>
          </cell>
          <cell r="C24">
            <v>8</v>
          </cell>
        </row>
        <row r="25">
          <cell r="B25" t="str">
            <v xml:space="preserve">Universidades o centros de investigación </v>
          </cell>
          <cell r="C25">
            <v>9</v>
          </cell>
        </row>
        <row r="34">
          <cell r="C34" t="str">
            <v>Nº</v>
          </cell>
        </row>
        <row r="35">
          <cell r="B35" t="str">
            <v>OEPM</v>
          </cell>
          <cell r="C35">
            <v>21</v>
          </cell>
        </row>
        <row r="36">
          <cell r="B36" t="str">
            <v>EPO</v>
          </cell>
          <cell r="C36">
            <v>6</v>
          </cell>
        </row>
        <row r="37">
          <cell r="B37" t="str">
            <v>USPTO</v>
          </cell>
          <cell r="C37">
            <v>2</v>
          </cell>
        </row>
        <row r="46">
          <cell r="C46" t="str">
            <v>Nº</v>
          </cell>
        </row>
        <row r="47">
          <cell r="B47" t="str">
            <v>Estudios Jurídicos u otros agentes</v>
          </cell>
          <cell r="C47">
            <v>27</v>
          </cell>
        </row>
        <row r="48">
          <cell r="B48" t="str">
            <v>Solicitante por si mismo</v>
          </cell>
          <cell r="C48">
            <v>2</v>
          </cell>
        </row>
        <row r="58">
          <cell r="C58" t="str">
            <v>Nº</v>
          </cell>
        </row>
        <row r="59">
          <cell r="B59" t="str">
            <v>Mecánica</v>
          </cell>
          <cell r="C59">
            <v>11</v>
          </cell>
        </row>
        <row r="60">
          <cell r="B60" t="str">
            <v>Química</v>
          </cell>
          <cell r="C60">
            <v>6</v>
          </cell>
        </row>
        <row r="61">
          <cell r="B61" t="str">
            <v>Farmacia</v>
          </cell>
          <cell r="C61">
            <v>3</v>
          </cell>
        </row>
        <row r="62">
          <cell r="B62" t="str">
            <v>Biotecnología</v>
          </cell>
          <cell r="C62">
            <v>6</v>
          </cell>
        </row>
        <row r="63">
          <cell r="B63" t="str">
            <v>Eléctrica</v>
          </cell>
          <cell r="C63">
            <v>3</v>
          </cell>
        </row>
        <row r="70">
          <cell r="C70" t="str">
            <v>Nº</v>
          </cell>
        </row>
        <row r="71">
          <cell r="B71" t="str">
            <v>Arica y Parinacota</v>
          </cell>
          <cell r="C71">
            <v>0</v>
          </cell>
        </row>
        <row r="72">
          <cell r="B72" t="str">
            <v>Tarapacá</v>
          </cell>
          <cell r="C72">
            <v>0</v>
          </cell>
        </row>
        <row r="73">
          <cell r="B73" t="str">
            <v>Antofagasta</v>
          </cell>
          <cell r="C73">
            <v>0</v>
          </cell>
        </row>
        <row r="74">
          <cell r="B74" t="str">
            <v>Atacama</v>
          </cell>
          <cell r="C74">
            <v>0</v>
          </cell>
        </row>
        <row r="75">
          <cell r="B75" t="str">
            <v>Coquimbo</v>
          </cell>
          <cell r="C75">
            <v>0</v>
          </cell>
        </row>
        <row r="76">
          <cell r="B76" t="str">
            <v>Valparaíso</v>
          </cell>
          <cell r="C76">
            <v>1</v>
          </cell>
        </row>
        <row r="77">
          <cell r="B77" t="str">
            <v>Metropolitana</v>
          </cell>
          <cell r="C77">
            <v>25</v>
          </cell>
        </row>
        <row r="78">
          <cell r="B78" t="str">
            <v>Libertador Bernardo O´Higgins</v>
          </cell>
          <cell r="C78">
            <v>0</v>
          </cell>
        </row>
        <row r="79">
          <cell r="B79" t="str">
            <v>Maule</v>
          </cell>
          <cell r="C79">
            <v>1</v>
          </cell>
        </row>
        <row r="80">
          <cell r="B80" t="str">
            <v>Biobio</v>
          </cell>
          <cell r="C80">
            <v>1</v>
          </cell>
        </row>
        <row r="81">
          <cell r="B81" t="str">
            <v>Araucanía</v>
          </cell>
          <cell r="C81">
            <v>0</v>
          </cell>
        </row>
        <row r="82">
          <cell r="B82" t="str">
            <v>Los Ríos</v>
          </cell>
          <cell r="C82">
            <v>0</v>
          </cell>
        </row>
        <row r="83">
          <cell r="B83" t="str">
            <v>Los Lagos</v>
          </cell>
          <cell r="C83">
            <v>0</v>
          </cell>
        </row>
        <row r="84">
          <cell r="B84" t="str">
            <v>Aysén del Gral Carlos Ibañez del Campo</v>
          </cell>
          <cell r="C84">
            <v>0</v>
          </cell>
        </row>
        <row r="85">
          <cell r="B85" t="str">
            <v xml:space="preserve">Magallanes y la Antártica Chilena </v>
          </cell>
          <cell r="C85">
            <v>0</v>
          </cell>
        </row>
        <row r="86">
          <cell r="B86" t="str">
            <v>Extranjero *</v>
          </cell>
          <cell r="C86">
            <v>1</v>
          </cell>
        </row>
        <row r="93">
          <cell r="C93" t="str">
            <v>Nº</v>
          </cell>
        </row>
        <row r="94">
          <cell r="B94" t="str">
            <v>Masculino</v>
          </cell>
          <cell r="C94">
            <v>10</v>
          </cell>
        </row>
        <row r="95">
          <cell r="B95" t="str">
            <v>Femenino</v>
          </cell>
          <cell r="C95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 solicitudes PCT"/>
      <sheetName val="Estadísticas y números PCT"/>
    </sheetNames>
    <sheetDataSet>
      <sheetData sheetId="0"/>
      <sheetData sheetId="1">
        <row r="6">
          <cell r="C6" t="str">
            <v>Nº</v>
          </cell>
        </row>
        <row r="7">
          <cell r="B7" t="str">
            <v>Enero</v>
          </cell>
          <cell r="C7">
            <v>5</v>
          </cell>
        </row>
        <row r="8">
          <cell r="B8" t="str">
            <v>Febrero</v>
          </cell>
          <cell r="C8">
            <v>6</v>
          </cell>
        </row>
        <row r="9">
          <cell r="B9" t="str">
            <v>Marzo</v>
          </cell>
          <cell r="C9">
            <v>1</v>
          </cell>
        </row>
        <row r="10">
          <cell r="B10" t="str">
            <v>Abril</v>
          </cell>
          <cell r="C10">
            <v>4</v>
          </cell>
        </row>
        <row r="11">
          <cell r="B11" t="str">
            <v xml:space="preserve">Mayo </v>
          </cell>
          <cell r="C11">
            <v>1</v>
          </cell>
        </row>
        <row r="12">
          <cell r="B12" t="str">
            <v>Junio</v>
          </cell>
          <cell r="C12">
            <v>6</v>
          </cell>
        </row>
        <row r="13">
          <cell r="B13" t="str">
            <v>Julio</v>
          </cell>
          <cell r="C13">
            <v>5</v>
          </cell>
        </row>
        <row r="14">
          <cell r="B14" t="str">
            <v>Agosto</v>
          </cell>
          <cell r="C14">
            <v>4</v>
          </cell>
        </row>
        <row r="15">
          <cell r="B15" t="str">
            <v>Septiembre</v>
          </cell>
          <cell r="C15">
            <v>10</v>
          </cell>
        </row>
        <row r="16">
          <cell r="B16" t="str">
            <v>Octubre</v>
          </cell>
          <cell r="C16">
            <v>4</v>
          </cell>
        </row>
        <row r="17">
          <cell r="B17" t="str">
            <v>Noviembre</v>
          </cell>
          <cell r="C17">
            <v>3</v>
          </cell>
        </row>
        <row r="18">
          <cell r="B18" t="str">
            <v>Diciembre</v>
          </cell>
          <cell r="C18">
            <v>11</v>
          </cell>
        </row>
        <row r="24">
          <cell r="C24" t="str">
            <v>Nº</v>
          </cell>
        </row>
        <row r="25">
          <cell r="B25" t="str">
            <v>Personas naturales</v>
          </cell>
          <cell r="C25">
            <v>32</v>
          </cell>
        </row>
        <row r="26">
          <cell r="B26" t="str">
            <v>Personas jurídicas</v>
          </cell>
          <cell r="C26">
            <v>15</v>
          </cell>
        </row>
        <row r="27">
          <cell r="B27" t="str">
            <v xml:space="preserve">Universidades o centros de investigación </v>
          </cell>
          <cell r="C27">
            <v>13</v>
          </cell>
        </row>
        <row r="34">
          <cell r="C34" t="str">
            <v>Nº</v>
          </cell>
        </row>
        <row r="35">
          <cell r="B35" t="str">
            <v>OEPM</v>
          </cell>
          <cell r="C35">
            <v>47</v>
          </cell>
        </row>
        <row r="36">
          <cell r="B36" t="str">
            <v>EPO</v>
          </cell>
          <cell r="C36">
            <v>7</v>
          </cell>
        </row>
        <row r="37">
          <cell r="B37" t="str">
            <v>USPTO</v>
          </cell>
          <cell r="C37">
            <v>7</v>
          </cell>
        </row>
        <row r="44">
          <cell r="C44" t="str">
            <v>Nº</v>
          </cell>
        </row>
        <row r="45">
          <cell r="B45" t="str">
            <v>Estudios Jurídicos u otros agentes</v>
          </cell>
          <cell r="C45">
            <v>46</v>
          </cell>
        </row>
        <row r="46">
          <cell r="B46" t="str">
            <v>Solicitante por si mismo</v>
          </cell>
          <cell r="C46">
            <v>14</v>
          </cell>
        </row>
        <row r="55">
          <cell r="C55" t="str">
            <v>Nº</v>
          </cell>
        </row>
        <row r="56">
          <cell r="B56" t="str">
            <v>Mecánica</v>
          </cell>
          <cell r="C56">
            <v>31</v>
          </cell>
        </row>
        <row r="57">
          <cell r="B57" t="str">
            <v>Química</v>
          </cell>
          <cell r="C57">
            <v>10</v>
          </cell>
        </row>
        <row r="58">
          <cell r="B58" t="str">
            <v>Farmacia</v>
          </cell>
          <cell r="C58">
            <v>4</v>
          </cell>
        </row>
        <row r="59">
          <cell r="B59" t="str">
            <v>Biotecnología</v>
          </cell>
          <cell r="C59">
            <v>11</v>
          </cell>
        </row>
        <row r="60">
          <cell r="B60" t="str">
            <v>Eléctrica</v>
          </cell>
          <cell r="C60">
            <v>4</v>
          </cell>
        </row>
        <row r="67">
          <cell r="C67" t="str">
            <v>Nº</v>
          </cell>
        </row>
        <row r="68">
          <cell r="B68" t="str">
            <v>Arica y Parinacota</v>
          </cell>
          <cell r="C68">
            <v>0</v>
          </cell>
        </row>
        <row r="69">
          <cell r="B69" t="str">
            <v>Tarapacá</v>
          </cell>
          <cell r="C69">
            <v>1</v>
          </cell>
        </row>
        <row r="70">
          <cell r="B70" t="str">
            <v>Antofagasta</v>
          </cell>
          <cell r="C70">
            <v>2</v>
          </cell>
        </row>
        <row r="71">
          <cell r="B71" t="str">
            <v>Atacama</v>
          </cell>
          <cell r="C71">
            <v>0</v>
          </cell>
        </row>
        <row r="72">
          <cell r="B72" t="str">
            <v>Coquimbo</v>
          </cell>
          <cell r="C72">
            <v>0</v>
          </cell>
        </row>
        <row r="73">
          <cell r="B73" t="str">
            <v>Valparaíso</v>
          </cell>
          <cell r="C73">
            <v>4</v>
          </cell>
        </row>
        <row r="74">
          <cell r="B74" t="str">
            <v>Metropolitana</v>
          </cell>
          <cell r="C74">
            <v>39</v>
          </cell>
        </row>
        <row r="75">
          <cell r="B75" t="str">
            <v>Libertador Bernardo O´Higgins</v>
          </cell>
          <cell r="C75">
            <v>0</v>
          </cell>
        </row>
        <row r="76">
          <cell r="B76" t="str">
            <v>Maule</v>
          </cell>
          <cell r="C76">
            <v>3</v>
          </cell>
        </row>
        <row r="77">
          <cell r="B77" t="str">
            <v>Biobio</v>
          </cell>
          <cell r="C77">
            <v>4</v>
          </cell>
        </row>
        <row r="78">
          <cell r="B78" t="str">
            <v>Araucanía</v>
          </cell>
          <cell r="C78">
            <v>1</v>
          </cell>
        </row>
        <row r="79">
          <cell r="B79" t="str">
            <v>Los Ríos</v>
          </cell>
          <cell r="C79">
            <v>0</v>
          </cell>
        </row>
        <row r="80">
          <cell r="B80" t="str">
            <v>Los Lagos</v>
          </cell>
          <cell r="C80">
            <v>1</v>
          </cell>
        </row>
        <row r="81">
          <cell r="B81" t="str">
            <v>Aysén del Gral Carlos Ibañez del Campo</v>
          </cell>
          <cell r="C81">
            <v>0</v>
          </cell>
        </row>
        <row r="82">
          <cell r="B82" t="str">
            <v xml:space="preserve">Magallanes y la Antártica Chilena </v>
          </cell>
          <cell r="C82">
            <v>0</v>
          </cell>
        </row>
        <row r="83">
          <cell r="B83" t="str">
            <v>Extranjero *</v>
          </cell>
          <cell r="C83">
            <v>5</v>
          </cell>
        </row>
        <row r="90">
          <cell r="C90" t="str">
            <v>Nº</v>
          </cell>
        </row>
        <row r="91">
          <cell r="B91" t="str">
            <v>Masculino</v>
          </cell>
          <cell r="C91">
            <v>30</v>
          </cell>
        </row>
        <row r="92">
          <cell r="B92" t="str">
            <v>Femenino</v>
          </cell>
          <cell r="C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6"/>
  <sheetViews>
    <sheetView topLeftCell="A85" workbookViewId="0">
      <selection activeCell="C118" sqref="C118"/>
    </sheetView>
  </sheetViews>
  <sheetFormatPr baseColWidth="10" defaultRowHeight="15"/>
  <cols>
    <col min="1" max="1" width="5.42578125" customWidth="1"/>
    <col min="2" max="2" width="11.7109375" customWidth="1"/>
  </cols>
  <sheetData>
    <row r="2" spans="1:5" ht="15.75">
      <c r="B2" s="25" t="s">
        <v>56</v>
      </c>
    </row>
    <row r="5" spans="1:5">
      <c r="B5" s="69" t="s">
        <v>57</v>
      </c>
      <c r="C5" s="70"/>
      <c r="D5" s="71"/>
      <c r="E5" s="1"/>
    </row>
    <row r="9" spans="1:5" ht="39">
      <c r="B9" s="27" t="s">
        <v>0</v>
      </c>
      <c r="C9" s="2" t="s">
        <v>1</v>
      </c>
      <c r="D9" s="3" t="s">
        <v>2</v>
      </c>
    </row>
    <row r="10" spans="1:5">
      <c r="A10" s="26"/>
      <c r="B10" s="4" t="s">
        <v>3</v>
      </c>
      <c r="C10" s="22">
        <v>3</v>
      </c>
      <c r="D10" s="6">
        <f>C10*100/C17</f>
        <v>10.344827586206897</v>
      </c>
    </row>
    <row r="11" spans="1:5">
      <c r="B11" s="4" t="s">
        <v>4</v>
      </c>
      <c r="C11" s="22">
        <v>3</v>
      </c>
      <c r="D11" s="6">
        <f>C11*100/C17</f>
        <v>10.344827586206897</v>
      </c>
    </row>
    <row r="12" spans="1:5">
      <c r="B12" s="4" t="s">
        <v>5</v>
      </c>
      <c r="C12" s="22">
        <v>5</v>
      </c>
      <c r="D12" s="6">
        <f>C12*100/C17</f>
        <v>17.241379310344829</v>
      </c>
    </row>
    <row r="13" spans="1:5">
      <c r="B13" s="4" t="s">
        <v>6</v>
      </c>
      <c r="C13" s="22">
        <v>5</v>
      </c>
      <c r="D13" s="6">
        <f>C13*100/C17</f>
        <v>17.241379310344829</v>
      </c>
    </row>
    <row r="14" spans="1:5">
      <c r="B14" s="4" t="s">
        <v>7</v>
      </c>
      <c r="C14" s="22">
        <v>4</v>
      </c>
      <c r="D14" s="6">
        <f>C14*100/C17</f>
        <v>13.793103448275861</v>
      </c>
    </row>
    <row r="15" spans="1:5">
      <c r="B15" s="4" t="s">
        <v>8</v>
      </c>
      <c r="C15" s="22">
        <v>5</v>
      </c>
      <c r="D15" s="6">
        <f>C15*100/C17</f>
        <v>17.241379310344829</v>
      </c>
    </row>
    <row r="16" spans="1:5">
      <c r="B16" s="7" t="s">
        <v>9</v>
      </c>
      <c r="C16" s="22">
        <v>4</v>
      </c>
      <c r="D16" s="8">
        <f>C16*100/C17</f>
        <v>13.793103448275861</v>
      </c>
    </row>
    <row r="17" spans="2:4">
      <c r="B17" s="7" t="s">
        <v>10</v>
      </c>
      <c r="C17" s="22">
        <f>SUM(C10:C16)</f>
        <v>29</v>
      </c>
      <c r="D17" s="8">
        <f>C17*100/C17</f>
        <v>100</v>
      </c>
    </row>
    <row r="22" spans="2:4" ht="26.25">
      <c r="B22" s="27" t="s">
        <v>11</v>
      </c>
      <c r="C22" s="2" t="s">
        <v>1</v>
      </c>
      <c r="D22" s="3" t="s">
        <v>2</v>
      </c>
    </row>
    <row r="23" spans="2:4">
      <c r="B23" s="4" t="s">
        <v>12</v>
      </c>
      <c r="C23" s="9">
        <v>12</v>
      </c>
      <c r="D23" s="10">
        <f>C23*100/C26</f>
        <v>41.379310344827587</v>
      </c>
    </row>
    <row r="24" spans="2:4">
      <c r="B24" s="4" t="s">
        <v>13</v>
      </c>
      <c r="C24" s="9">
        <v>8</v>
      </c>
      <c r="D24" s="10">
        <f>C24*100/C26</f>
        <v>27.586206896551722</v>
      </c>
    </row>
    <row r="25" spans="2:4">
      <c r="B25" s="4" t="s">
        <v>14</v>
      </c>
      <c r="C25" s="9">
        <v>9</v>
      </c>
      <c r="D25" s="10">
        <f>C25*100/C26</f>
        <v>31.03448275862069</v>
      </c>
    </row>
    <row r="26" spans="2:4">
      <c r="B26" s="4" t="s">
        <v>10</v>
      </c>
      <c r="C26" s="9">
        <f>SUM(C23:C25)</f>
        <v>29</v>
      </c>
      <c r="D26" s="10">
        <f>C26*100/C26</f>
        <v>100</v>
      </c>
    </row>
    <row r="34" spans="2:4">
      <c r="B34" s="11" t="s">
        <v>15</v>
      </c>
      <c r="C34" s="2" t="s">
        <v>1</v>
      </c>
      <c r="D34" s="3" t="s">
        <v>2</v>
      </c>
    </row>
    <row r="35" spans="2:4">
      <c r="B35" s="12" t="s">
        <v>16</v>
      </c>
      <c r="C35" s="9">
        <v>21</v>
      </c>
      <c r="D35" s="10">
        <f>C35*100/C38</f>
        <v>72.41379310344827</v>
      </c>
    </row>
    <row r="36" spans="2:4">
      <c r="B36" s="12" t="s">
        <v>17</v>
      </c>
      <c r="C36" s="9">
        <v>6</v>
      </c>
      <c r="D36" s="10">
        <f>C36*100/C38</f>
        <v>20.689655172413794</v>
      </c>
    </row>
    <row r="37" spans="2:4">
      <c r="B37" s="12" t="s">
        <v>18</v>
      </c>
      <c r="C37" s="9">
        <v>2</v>
      </c>
      <c r="D37" s="10">
        <f>C37*100/C38</f>
        <v>6.8965517241379306</v>
      </c>
    </row>
    <row r="38" spans="2:4">
      <c r="B38" s="13" t="s">
        <v>10</v>
      </c>
      <c r="C38" s="14">
        <f>SUM(C35:C37)</f>
        <v>29</v>
      </c>
      <c r="D38" s="10">
        <f>C38*100/C38</f>
        <v>100</v>
      </c>
    </row>
    <row r="47" spans="2:4" ht="26.25">
      <c r="B47" s="27" t="s">
        <v>19</v>
      </c>
      <c r="C47" s="2" t="s">
        <v>1</v>
      </c>
      <c r="D47" s="3" t="s">
        <v>2</v>
      </c>
    </row>
    <row r="48" spans="2:4">
      <c r="B48" s="12" t="s">
        <v>20</v>
      </c>
      <c r="C48" s="9">
        <v>27</v>
      </c>
      <c r="D48" s="10">
        <f>C48*100/C50</f>
        <v>93.103448275862064</v>
      </c>
    </row>
    <row r="49" spans="1:4">
      <c r="B49" s="12" t="s">
        <v>21</v>
      </c>
      <c r="C49" s="9">
        <v>2</v>
      </c>
      <c r="D49" s="10">
        <f>C49*100/C50</f>
        <v>6.8965517241379306</v>
      </c>
    </row>
    <row r="50" spans="1:4">
      <c r="B50" s="4" t="s">
        <v>10</v>
      </c>
      <c r="C50" s="9">
        <f>SUM(C48:C49)</f>
        <v>29</v>
      </c>
      <c r="D50" s="10">
        <f>C50*100/C50</f>
        <v>100</v>
      </c>
    </row>
    <row r="60" spans="1:4" ht="26.25">
      <c r="B60" s="27" t="s">
        <v>22</v>
      </c>
      <c r="C60" s="2" t="s">
        <v>1</v>
      </c>
      <c r="D60" s="3" t="s">
        <v>2</v>
      </c>
    </row>
    <row r="61" spans="1:4">
      <c r="B61" s="12" t="s">
        <v>23</v>
      </c>
      <c r="C61" s="9">
        <v>11</v>
      </c>
      <c r="D61" s="10">
        <f>C61*100/C66</f>
        <v>37.931034482758619</v>
      </c>
    </row>
    <row r="62" spans="1:4">
      <c r="B62" s="12" t="s">
        <v>24</v>
      </c>
      <c r="C62" s="9">
        <v>6</v>
      </c>
      <c r="D62" s="15">
        <f>C62*100/C66</f>
        <v>20.689655172413794</v>
      </c>
    </row>
    <row r="63" spans="1:4">
      <c r="B63" s="12" t="s">
        <v>25</v>
      </c>
      <c r="C63" s="9">
        <v>3</v>
      </c>
      <c r="D63" s="10">
        <f>C63*100/C66</f>
        <v>10.344827586206897</v>
      </c>
    </row>
    <row r="64" spans="1:4">
      <c r="A64" s="21"/>
      <c r="B64" s="12" t="s">
        <v>26</v>
      </c>
      <c r="C64" s="9">
        <v>6</v>
      </c>
      <c r="D64" s="10">
        <f>C64*100/C66</f>
        <v>20.689655172413794</v>
      </c>
    </row>
    <row r="65" spans="2:4">
      <c r="B65" s="12" t="s">
        <v>27</v>
      </c>
      <c r="C65" s="9">
        <v>3</v>
      </c>
      <c r="D65" s="10">
        <f>C65*100/C66</f>
        <v>10.344827586206897</v>
      </c>
    </row>
    <row r="66" spans="2:4">
      <c r="B66" s="4" t="s">
        <v>10</v>
      </c>
      <c r="C66" s="16">
        <f>SUM(C61:C65)</f>
        <v>29</v>
      </c>
      <c r="D66" s="10">
        <f>C66*100/C66</f>
        <v>100</v>
      </c>
    </row>
    <row r="67" spans="2:4">
      <c r="C67" s="17"/>
    </row>
    <row r="68" spans="2:4">
      <c r="C68" s="18"/>
    </row>
    <row r="69" spans="2:4">
      <c r="C69" s="18"/>
    </row>
    <row r="72" spans="2:4" ht="26.25">
      <c r="B72" s="27" t="s">
        <v>28</v>
      </c>
      <c r="C72" s="2" t="s">
        <v>1</v>
      </c>
      <c r="D72" s="3" t="s">
        <v>2</v>
      </c>
    </row>
    <row r="73" spans="2:4">
      <c r="B73" s="4" t="s">
        <v>29</v>
      </c>
      <c r="C73" s="22">
        <v>0</v>
      </c>
      <c r="D73" s="19">
        <f>C73*100/C89</f>
        <v>0</v>
      </c>
    </row>
    <row r="74" spans="2:4">
      <c r="B74" s="4" t="s">
        <v>30</v>
      </c>
      <c r="C74" s="22">
        <v>0</v>
      </c>
      <c r="D74" s="19">
        <f>C74*100/C89</f>
        <v>0</v>
      </c>
    </row>
    <row r="75" spans="2:4">
      <c r="B75" s="4" t="s">
        <v>31</v>
      </c>
      <c r="C75" s="22">
        <v>0</v>
      </c>
      <c r="D75" s="19">
        <f>C75*100/C89</f>
        <v>0</v>
      </c>
    </row>
    <row r="76" spans="2:4">
      <c r="B76" s="4" t="s">
        <v>32</v>
      </c>
      <c r="C76" s="22">
        <v>0</v>
      </c>
      <c r="D76" s="19">
        <f>C76*100/C89</f>
        <v>0</v>
      </c>
    </row>
    <row r="77" spans="2:4">
      <c r="B77" s="4" t="s">
        <v>33</v>
      </c>
      <c r="C77" s="22">
        <v>0</v>
      </c>
      <c r="D77" s="19">
        <f>C77*100/C89</f>
        <v>0</v>
      </c>
    </row>
    <row r="78" spans="2:4">
      <c r="B78" s="4" t="s">
        <v>34</v>
      </c>
      <c r="C78" s="22">
        <v>1</v>
      </c>
      <c r="D78" s="19">
        <f>C78*100/C89</f>
        <v>3.4482758620689653</v>
      </c>
    </row>
    <row r="79" spans="2:4">
      <c r="B79" s="4" t="s">
        <v>35</v>
      </c>
      <c r="C79" s="22">
        <v>25</v>
      </c>
      <c r="D79" s="19">
        <f>C79*100/C89</f>
        <v>86.206896551724142</v>
      </c>
    </row>
    <row r="80" spans="2:4">
      <c r="B80" s="4" t="s">
        <v>36</v>
      </c>
      <c r="C80" s="22">
        <v>0</v>
      </c>
      <c r="D80" s="19">
        <f>C80*100/C89</f>
        <v>0</v>
      </c>
    </row>
    <row r="81" spans="2:4">
      <c r="B81" s="4" t="s">
        <v>37</v>
      </c>
      <c r="C81" s="22">
        <v>1</v>
      </c>
      <c r="D81" s="19">
        <f>C81*100/C89</f>
        <v>3.4482758620689653</v>
      </c>
    </row>
    <row r="82" spans="2:4">
      <c r="B82" s="4" t="s">
        <v>38</v>
      </c>
      <c r="C82" s="22">
        <v>1</v>
      </c>
      <c r="D82" s="19">
        <f>C82*100/C89</f>
        <v>3.4482758620689653</v>
      </c>
    </row>
    <row r="83" spans="2:4">
      <c r="B83" s="4" t="s">
        <v>39</v>
      </c>
      <c r="C83" s="22">
        <v>0</v>
      </c>
      <c r="D83" s="19">
        <f>C83*100/C89</f>
        <v>0</v>
      </c>
    </row>
    <row r="84" spans="2:4">
      <c r="B84" s="4" t="s">
        <v>40</v>
      </c>
      <c r="C84" s="22">
        <v>0</v>
      </c>
      <c r="D84" s="19">
        <f>C84*100/C89</f>
        <v>0</v>
      </c>
    </row>
    <row r="85" spans="2:4">
      <c r="B85" s="4" t="s">
        <v>41</v>
      </c>
      <c r="C85" s="22">
        <v>0</v>
      </c>
      <c r="D85" s="19">
        <f>C85*100/C89</f>
        <v>0</v>
      </c>
    </row>
    <row r="86" spans="2:4">
      <c r="B86" s="4" t="s">
        <v>42</v>
      </c>
      <c r="C86" s="22">
        <v>0</v>
      </c>
      <c r="D86" s="19">
        <f>C86*100/C89</f>
        <v>0</v>
      </c>
    </row>
    <row r="87" spans="2:4">
      <c r="B87" s="7" t="s">
        <v>43</v>
      </c>
      <c r="C87" s="22">
        <v>0</v>
      </c>
      <c r="D87" s="19">
        <f>C87*100/C89</f>
        <v>0</v>
      </c>
    </row>
    <row r="88" spans="2:4">
      <c r="B88" s="7" t="s">
        <v>44</v>
      </c>
      <c r="C88" s="22">
        <v>1</v>
      </c>
      <c r="D88" s="19">
        <f>C88*100/C89</f>
        <v>3.4482758620689653</v>
      </c>
    </row>
    <row r="89" spans="2:4">
      <c r="B89" s="7" t="s">
        <v>10</v>
      </c>
      <c r="C89" s="20">
        <f>SUM(C73,C74,C75,C76,C77,C78,C79,C80,C81,C82,C83,C84,C85,C86,C87,C88)</f>
        <v>29</v>
      </c>
      <c r="D89" s="19">
        <f>C89*100/C89</f>
        <v>100</v>
      </c>
    </row>
    <row r="90" spans="2:4">
      <c r="B90" s="1" t="s">
        <v>53</v>
      </c>
    </row>
    <row r="92" spans="2:4">
      <c r="B92" s="1"/>
    </row>
    <row r="93" spans="2:4">
      <c r="B93" s="1"/>
    </row>
    <row r="94" spans="2:4" ht="51.75">
      <c r="B94" s="27" t="s">
        <v>69</v>
      </c>
      <c r="C94" s="2" t="s">
        <v>1</v>
      </c>
      <c r="D94" s="3" t="s">
        <v>2</v>
      </c>
    </row>
    <row r="95" spans="2:4">
      <c r="B95" s="13" t="s">
        <v>45</v>
      </c>
      <c r="C95" s="9">
        <v>10</v>
      </c>
      <c r="D95" s="10">
        <f>C95*100/C97</f>
        <v>83.333333333333329</v>
      </c>
    </row>
    <row r="96" spans="2:4">
      <c r="B96" s="13" t="s">
        <v>46</v>
      </c>
      <c r="C96" s="9">
        <v>2</v>
      </c>
      <c r="D96" s="10">
        <f>C96*100/C97</f>
        <v>16.666666666666668</v>
      </c>
    </row>
    <row r="97" spans="2:4">
      <c r="B97" s="4" t="s">
        <v>10</v>
      </c>
      <c r="C97" s="9">
        <f>SUM(C95:C96)</f>
        <v>12</v>
      </c>
      <c r="D97" s="10">
        <f>C97*100/C97</f>
        <v>100</v>
      </c>
    </row>
    <row r="106" spans="2:4">
      <c r="B106" s="29" t="s">
        <v>60</v>
      </c>
    </row>
    <row r="107" spans="2:4">
      <c r="B107" s="28" t="s">
        <v>61</v>
      </c>
    </row>
    <row r="108" spans="2:4">
      <c r="B108" s="29" t="s">
        <v>74</v>
      </c>
    </row>
    <row r="109" spans="2:4">
      <c r="B109" s="29" t="s">
        <v>75</v>
      </c>
    </row>
    <row r="110" spans="2:4">
      <c r="B110" s="29" t="s">
        <v>76</v>
      </c>
    </row>
    <row r="111" spans="2:4">
      <c r="B111" s="28" t="s">
        <v>72</v>
      </c>
      <c r="C111" s="1"/>
    </row>
    <row r="112" spans="2:4">
      <c r="B112" s="1"/>
      <c r="C112" s="1"/>
    </row>
    <row r="113" spans="1:5">
      <c r="B113" s="1"/>
    </row>
    <row r="114" spans="1:5">
      <c r="B114" s="1"/>
    </row>
    <row r="115" spans="1:5">
      <c r="B115" s="1"/>
    </row>
    <row r="116" spans="1:5">
      <c r="A116" s="21"/>
      <c r="B116" s="21"/>
      <c r="C116" s="21"/>
      <c r="D116" s="21"/>
      <c r="E116" s="21"/>
    </row>
  </sheetData>
  <mergeCells count="1">
    <mergeCell ref="B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06"/>
  <sheetViews>
    <sheetView topLeftCell="A82" workbookViewId="0">
      <selection activeCell="D94" sqref="D94"/>
    </sheetView>
  </sheetViews>
  <sheetFormatPr baseColWidth="10" defaultRowHeight="15"/>
  <cols>
    <col min="1" max="1" width="5.42578125" customWidth="1"/>
    <col min="2" max="2" width="16" customWidth="1"/>
  </cols>
  <sheetData>
    <row r="2" spans="2:5" ht="15.75">
      <c r="B2" s="65" t="s">
        <v>64</v>
      </c>
    </row>
    <row r="5" spans="2:5">
      <c r="B5" s="69" t="s">
        <v>58</v>
      </c>
      <c r="C5" s="70">
        <v>60</v>
      </c>
      <c r="D5" s="71"/>
      <c r="E5" s="1"/>
    </row>
    <row r="8" spans="2:5" ht="26.25">
      <c r="B8" s="27" t="s">
        <v>0</v>
      </c>
      <c r="C8" s="2" t="s">
        <v>1</v>
      </c>
      <c r="D8" s="3" t="s">
        <v>2</v>
      </c>
    </row>
    <row r="9" spans="2:5">
      <c r="B9" s="4" t="s">
        <v>47</v>
      </c>
      <c r="C9" s="5">
        <v>5</v>
      </c>
      <c r="D9" s="6">
        <f>C9*100/C21</f>
        <v>8.3333333333333339</v>
      </c>
    </row>
    <row r="10" spans="2:5">
      <c r="B10" s="4" t="s">
        <v>48</v>
      </c>
      <c r="C10" s="5">
        <v>6</v>
      </c>
      <c r="D10" s="6">
        <f>C10*100/C21</f>
        <v>10</v>
      </c>
    </row>
    <row r="11" spans="2:5">
      <c r="B11" s="4" t="s">
        <v>49</v>
      </c>
      <c r="C11" s="5">
        <v>1</v>
      </c>
      <c r="D11" s="6">
        <f>C11*100/C21</f>
        <v>1.6666666666666667</v>
      </c>
    </row>
    <row r="12" spans="2:5">
      <c r="B12" s="4" t="s">
        <v>50</v>
      </c>
      <c r="C12" s="5">
        <v>4</v>
      </c>
      <c r="D12" s="6">
        <f>C12*100/C21</f>
        <v>6.666666666666667</v>
      </c>
    </row>
    <row r="13" spans="2:5">
      <c r="B13" s="4" t="s">
        <v>51</v>
      </c>
      <c r="C13" s="5">
        <v>1</v>
      </c>
      <c r="D13" s="6">
        <f>C13*100/C21</f>
        <v>1.6666666666666667</v>
      </c>
    </row>
    <row r="14" spans="2:5">
      <c r="B14" s="4" t="s">
        <v>3</v>
      </c>
      <c r="C14" s="5">
        <v>6</v>
      </c>
      <c r="D14" s="6">
        <f>C14*100/C21</f>
        <v>10</v>
      </c>
    </row>
    <row r="15" spans="2:5">
      <c r="B15" s="4" t="s">
        <v>4</v>
      </c>
      <c r="C15" s="5">
        <v>5</v>
      </c>
      <c r="D15" s="6">
        <f>C15*100/C21</f>
        <v>8.3333333333333339</v>
      </c>
    </row>
    <row r="16" spans="2:5">
      <c r="B16" s="4" t="s">
        <v>5</v>
      </c>
      <c r="C16" s="5">
        <v>4</v>
      </c>
      <c r="D16" s="6">
        <f>C16*100/C21</f>
        <v>6.666666666666667</v>
      </c>
    </row>
    <row r="17" spans="2:4">
      <c r="B17" s="4" t="s">
        <v>6</v>
      </c>
      <c r="C17" s="5">
        <v>10</v>
      </c>
      <c r="D17" s="6">
        <f>C17*100/C21</f>
        <v>16.666666666666668</v>
      </c>
    </row>
    <row r="18" spans="2:4">
      <c r="B18" s="4" t="s">
        <v>7</v>
      </c>
      <c r="C18" s="5">
        <v>4</v>
      </c>
      <c r="D18" s="6">
        <f>C18*100/C21</f>
        <v>6.666666666666667</v>
      </c>
    </row>
    <row r="19" spans="2:4">
      <c r="B19" s="4" t="s">
        <v>8</v>
      </c>
      <c r="C19" s="5">
        <v>3</v>
      </c>
      <c r="D19" s="6">
        <f>C19*100/C21</f>
        <v>5</v>
      </c>
    </row>
    <row r="20" spans="2:4">
      <c r="B20" s="7" t="s">
        <v>9</v>
      </c>
      <c r="C20" s="5">
        <v>11</v>
      </c>
      <c r="D20" s="8">
        <f>C20*100/C21</f>
        <v>18.333333333333332</v>
      </c>
    </row>
    <row r="21" spans="2:4">
      <c r="B21" s="7" t="s">
        <v>10</v>
      </c>
      <c r="C21" s="5">
        <f>SUM(C9:C20)</f>
        <v>60</v>
      </c>
      <c r="D21" s="8">
        <f>C21*100/C21</f>
        <v>100</v>
      </c>
    </row>
    <row r="26" spans="2:4">
      <c r="B26" s="27" t="s">
        <v>11</v>
      </c>
      <c r="C26" s="2" t="s">
        <v>1</v>
      </c>
      <c r="D26" s="3" t="s">
        <v>2</v>
      </c>
    </row>
    <row r="27" spans="2:4">
      <c r="B27" s="4" t="s">
        <v>12</v>
      </c>
      <c r="C27" s="9">
        <v>32</v>
      </c>
      <c r="D27" s="10">
        <f>C27*100/C30</f>
        <v>53.333333333333336</v>
      </c>
    </row>
    <row r="28" spans="2:4">
      <c r="B28" s="4" t="s">
        <v>13</v>
      </c>
      <c r="C28" s="9">
        <v>15</v>
      </c>
      <c r="D28" s="10">
        <f>C28*100/C30</f>
        <v>25</v>
      </c>
    </row>
    <row r="29" spans="2:4">
      <c r="B29" s="4" t="s">
        <v>14</v>
      </c>
      <c r="C29" s="9">
        <v>13</v>
      </c>
      <c r="D29" s="10">
        <f>C29*100/C30</f>
        <v>21.666666666666668</v>
      </c>
    </row>
    <row r="30" spans="2:4">
      <c r="B30" s="4" t="s">
        <v>10</v>
      </c>
      <c r="C30" s="9">
        <f>SUM(C27:C29)</f>
        <v>60</v>
      </c>
      <c r="D30" s="10">
        <f>C30*100/C30</f>
        <v>100</v>
      </c>
    </row>
    <row r="38" spans="2:4">
      <c r="B38" s="11" t="s">
        <v>15</v>
      </c>
      <c r="C38" s="2" t="s">
        <v>1</v>
      </c>
      <c r="D38" s="3" t="s">
        <v>2</v>
      </c>
    </row>
    <row r="39" spans="2:4">
      <c r="B39" s="12" t="s">
        <v>16</v>
      </c>
      <c r="C39" s="9">
        <v>47</v>
      </c>
      <c r="D39" s="10">
        <f>C39*100/C42</f>
        <v>78.333333333333329</v>
      </c>
    </row>
    <row r="40" spans="2:4">
      <c r="B40" s="12" t="s">
        <v>17</v>
      </c>
      <c r="C40" s="9">
        <v>7</v>
      </c>
      <c r="D40" s="10">
        <f>C40*100/C42</f>
        <v>11.666666666666666</v>
      </c>
    </row>
    <row r="41" spans="2:4">
      <c r="B41" s="12" t="s">
        <v>18</v>
      </c>
      <c r="C41" s="9">
        <v>7</v>
      </c>
      <c r="D41" s="10">
        <f>C41*100/C42</f>
        <v>11.666666666666666</v>
      </c>
    </row>
    <row r="42" spans="2:4">
      <c r="B42" s="13" t="s">
        <v>10</v>
      </c>
      <c r="C42" s="14">
        <v>60</v>
      </c>
      <c r="D42" s="10">
        <f>C42*100/C42</f>
        <v>100</v>
      </c>
    </row>
    <row r="49" spans="2:5" ht="26.25">
      <c r="B49" s="27" t="s">
        <v>19</v>
      </c>
      <c r="C49" s="2" t="s">
        <v>1</v>
      </c>
      <c r="D49" s="3" t="s">
        <v>2</v>
      </c>
    </row>
    <row r="50" spans="2:5">
      <c r="B50" s="12" t="s">
        <v>20</v>
      </c>
      <c r="C50" s="9">
        <v>46</v>
      </c>
      <c r="D50" s="10">
        <f>C50*100/C52</f>
        <v>76.666666666666671</v>
      </c>
    </row>
    <row r="51" spans="2:5">
      <c r="B51" s="12" t="s">
        <v>21</v>
      </c>
      <c r="C51" s="9">
        <v>14</v>
      </c>
      <c r="D51" s="10">
        <f>C51*100/C52</f>
        <v>23.333333333333332</v>
      </c>
    </row>
    <row r="52" spans="2:5">
      <c r="B52" s="4" t="s">
        <v>10</v>
      </c>
      <c r="C52" s="9">
        <f>SUM(C50:C51)</f>
        <v>60</v>
      </c>
      <c r="D52" s="10">
        <f>C52*100/C52</f>
        <v>100</v>
      </c>
    </row>
    <row r="60" spans="2:5">
      <c r="B60" s="27" t="s">
        <v>22</v>
      </c>
      <c r="C60" s="2" t="s">
        <v>1</v>
      </c>
      <c r="D60" s="3" t="s">
        <v>2</v>
      </c>
    </row>
    <row r="61" spans="2:5">
      <c r="B61" s="12" t="s">
        <v>23</v>
      </c>
      <c r="C61" s="9">
        <v>31</v>
      </c>
      <c r="D61" s="10">
        <f>C61*100/C66</f>
        <v>51.666666666666664</v>
      </c>
    </row>
    <row r="62" spans="2:5">
      <c r="B62" s="12" t="s">
        <v>24</v>
      </c>
      <c r="C62" s="9">
        <v>10</v>
      </c>
      <c r="D62" s="15">
        <f>C62*100/C66</f>
        <v>16.666666666666668</v>
      </c>
    </row>
    <row r="63" spans="2:5">
      <c r="B63" s="12" t="s">
        <v>25</v>
      </c>
      <c r="C63" s="9">
        <v>4</v>
      </c>
      <c r="D63" s="10">
        <f>C63*100/C66</f>
        <v>6.666666666666667</v>
      </c>
    </row>
    <row r="64" spans="2:5" s="21" customFormat="1">
      <c r="B64" s="12" t="s">
        <v>26</v>
      </c>
      <c r="C64" s="9">
        <v>11</v>
      </c>
      <c r="D64" s="10">
        <f>C64*100/C66</f>
        <v>18.333333333333332</v>
      </c>
      <c r="E64"/>
    </row>
    <row r="65" spans="2:10">
      <c r="B65" s="12" t="s">
        <v>27</v>
      </c>
      <c r="C65" s="9">
        <v>4</v>
      </c>
      <c r="D65" s="10">
        <f>C65*100/C66</f>
        <v>6.666666666666667</v>
      </c>
    </row>
    <row r="66" spans="2:10">
      <c r="B66" s="4" t="s">
        <v>10</v>
      </c>
      <c r="C66" s="16">
        <f>SUM(C61:C65)</f>
        <v>60</v>
      </c>
      <c r="D66" s="10">
        <f>C66*100/C66</f>
        <v>100</v>
      </c>
    </row>
    <row r="67" spans="2:10">
      <c r="C67" s="17"/>
    </row>
    <row r="68" spans="2:10">
      <c r="C68" s="18"/>
    </row>
    <row r="71" spans="2:10" ht="26.25">
      <c r="B71" s="27" t="s">
        <v>28</v>
      </c>
      <c r="C71" s="2" t="s">
        <v>1</v>
      </c>
      <c r="D71" s="3" t="s">
        <v>2</v>
      </c>
      <c r="F71" s="23"/>
      <c r="G71" s="18"/>
      <c r="H71" s="18"/>
      <c r="I71" s="24"/>
      <c r="J71" s="18"/>
    </row>
    <row r="72" spans="2:10">
      <c r="B72" s="4" t="s">
        <v>29</v>
      </c>
      <c r="C72" s="5">
        <v>0</v>
      </c>
      <c r="D72" s="19">
        <f>C72*100/C88</f>
        <v>0</v>
      </c>
      <c r="F72" s="23"/>
      <c r="G72" s="18"/>
      <c r="H72" s="18"/>
      <c r="I72" s="24"/>
      <c r="J72" s="18"/>
    </row>
    <row r="73" spans="2:10">
      <c r="B73" s="4" t="s">
        <v>30</v>
      </c>
      <c r="C73" s="5">
        <v>1</v>
      </c>
      <c r="D73" s="19">
        <f>C73*100/C88</f>
        <v>1.6666666666666667</v>
      </c>
      <c r="F73" s="23"/>
      <c r="G73" s="18"/>
      <c r="H73" s="18"/>
      <c r="I73" s="24"/>
      <c r="J73" s="18"/>
    </row>
    <row r="74" spans="2:10">
      <c r="B74" s="4" t="s">
        <v>31</v>
      </c>
      <c r="C74" s="5">
        <v>2</v>
      </c>
      <c r="D74" s="19">
        <f>C74*100/C88</f>
        <v>3.3333333333333335</v>
      </c>
      <c r="F74" s="23"/>
      <c r="G74" s="18"/>
      <c r="H74" s="18"/>
      <c r="I74" s="24"/>
      <c r="J74" s="18"/>
    </row>
    <row r="75" spans="2:10">
      <c r="B75" s="4" t="s">
        <v>32</v>
      </c>
      <c r="C75" s="5">
        <v>0</v>
      </c>
      <c r="D75" s="19">
        <f>C75*100/C88</f>
        <v>0</v>
      </c>
      <c r="F75" s="23"/>
      <c r="G75" s="18"/>
      <c r="H75" s="18"/>
      <c r="I75" s="24"/>
      <c r="J75" s="18"/>
    </row>
    <row r="76" spans="2:10">
      <c r="B76" s="4" t="s">
        <v>33</v>
      </c>
      <c r="C76" s="5">
        <v>0</v>
      </c>
      <c r="D76" s="19">
        <f>C76*100/C88</f>
        <v>0</v>
      </c>
      <c r="F76" s="23"/>
      <c r="G76" s="18"/>
      <c r="H76" s="18"/>
      <c r="I76" s="24"/>
      <c r="J76" s="18"/>
    </row>
    <row r="77" spans="2:10">
      <c r="B77" s="4" t="s">
        <v>34</v>
      </c>
      <c r="C77" s="5">
        <v>4</v>
      </c>
      <c r="D77" s="19">
        <f>C77*100/C88</f>
        <v>6.666666666666667</v>
      </c>
      <c r="F77" s="23"/>
      <c r="G77" s="18"/>
      <c r="H77" s="18"/>
      <c r="I77" s="24"/>
      <c r="J77" s="18"/>
    </row>
    <row r="78" spans="2:10">
      <c r="B78" s="4" t="s">
        <v>35</v>
      </c>
      <c r="C78" s="5">
        <v>39</v>
      </c>
      <c r="D78" s="19">
        <f>C78*100/C88</f>
        <v>65</v>
      </c>
      <c r="F78" s="23"/>
      <c r="G78" s="18"/>
      <c r="H78" s="18"/>
      <c r="I78" s="24"/>
      <c r="J78" s="18"/>
    </row>
    <row r="79" spans="2:10">
      <c r="B79" s="4" t="s">
        <v>36</v>
      </c>
      <c r="C79" s="5">
        <v>0</v>
      </c>
      <c r="D79" s="19">
        <f>C79*100/C88</f>
        <v>0</v>
      </c>
      <c r="F79" s="23"/>
      <c r="G79" s="18"/>
      <c r="H79" s="18"/>
      <c r="I79" s="24"/>
      <c r="J79" s="18"/>
    </row>
    <row r="80" spans="2:10">
      <c r="B80" s="4" t="s">
        <v>37</v>
      </c>
      <c r="C80" s="5">
        <v>3</v>
      </c>
      <c r="D80" s="19">
        <f>C80*100/C88</f>
        <v>5</v>
      </c>
      <c r="F80" s="23"/>
      <c r="G80" s="18"/>
      <c r="H80" s="18"/>
      <c r="I80" s="24"/>
      <c r="J80" s="18"/>
    </row>
    <row r="81" spans="2:10">
      <c r="B81" s="4" t="s">
        <v>38</v>
      </c>
      <c r="C81" s="5">
        <v>4</v>
      </c>
      <c r="D81" s="19">
        <f>C81*100/C88</f>
        <v>6.666666666666667</v>
      </c>
      <c r="F81" s="23"/>
      <c r="G81" s="18"/>
      <c r="H81" s="18"/>
      <c r="I81" s="24"/>
      <c r="J81" s="18"/>
    </row>
    <row r="82" spans="2:10">
      <c r="B82" s="4" t="s">
        <v>39</v>
      </c>
      <c r="C82" s="5">
        <v>1</v>
      </c>
      <c r="D82" s="19">
        <f>C82*100/C88</f>
        <v>1.6666666666666667</v>
      </c>
      <c r="F82" s="23"/>
      <c r="G82" s="18"/>
      <c r="H82" s="18"/>
      <c r="I82" s="24"/>
      <c r="J82" s="18"/>
    </row>
    <row r="83" spans="2:10">
      <c r="B83" s="4" t="s">
        <v>40</v>
      </c>
      <c r="C83" s="5">
        <v>0</v>
      </c>
      <c r="D83" s="19">
        <f>C83*100/C88</f>
        <v>0</v>
      </c>
      <c r="F83" s="23"/>
      <c r="G83" s="18"/>
      <c r="H83" s="18"/>
      <c r="I83" s="24"/>
      <c r="J83" s="18"/>
    </row>
    <row r="84" spans="2:10">
      <c r="B84" s="4" t="s">
        <v>41</v>
      </c>
      <c r="C84" s="5">
        <v>1</v>
      </c>
      <c r="D84" s="19">
        <f>C84*100/C88</f>
        <v>1.6666666666666667</v>
      </c>
      <c r="F84" s="23"/>
      <c r="G84" s="18"/>
      <c r="H84" s="18"/>
      <c r="I84" s="24"/>
      <c r="J84" s="18"/>
    </row>
    <row r="85" spans="2:10">
      <c r="B85" s="4" t="s">
        <v>42</v>
      </c>
      <c r="C85" s="5">
        <v>0</v>
      </c>
      <c r="D85" s="19">
        <f>C85*100/C88</f>
        <v>0</v>
      </c>
      <c r="F85" s="23"/>
      <c r="G85" s="18"/>
      <c r="H85" s="18"/>
      <c r="I85" s="24"/>
      <c r="J85" s="18"/>
    </row>
    <row r="86" spans="2:10">
      <c r="B86" s="7" t="s">
        <v>43</v>
      </c>
      <c r="C86" s="5">
        <v>0</v>
      </c>
      <c r="D86" s="19">
        <f>C86*100/C88</f>
        <v>0</v>
      </c>
      <c r="F86" s="23"/>
      <c r="G86" s="18"/>
      <c r="H86" s="18"/>
      <c r="I86" s="24"/>
      <c r="J86" s="18"/>
    </row>
    <row r="87" spans="2:10">
      <c r="B87" s="7" t="s">
        <v>44</v>
      </c>
      <c r="C87" s="5">
        <v>5</v>
      </c>
      <c r="D87" s="19">
        <f>C87*100/C88</f>
        <v>8.3333333333333339</v>
      </c>
      <c r="F87" s="18"/>
      <c r="G87" s="18"/>
      <c r="H87" s="18"/>
      <c r="I87" s="18"/>
      <c r="J87" s="18"/>
    </row>
    <row r="88" spans="2:10">
      <c r="B88" s="7" t="s">
        <v>10</v>
      </c>
      <c r="C88" s="20">
        <f>SUM(C72,C73,C74,C75,C76,C77,C78,C79,C80,C81,C82,C83,C84,C85,C86,C87)</f>
        <v>60</v>
      </c>
      <c r="D88" s="19">
        <f>C88*100/C88</f>
        <v>100</v>
      </c>
    </row>
    <row r="89" spans="2:10">
      <c r="B89" s="1" t="s">
        <v>52</v>
      </c>
    </row>
    <row r="91" spans="2:10">
      <c r="B91" s="1"/>
    </row>
    <row r="92" spans="2:10">
      <c r="B92" s="1"/>
    </row>
    <row r="93" spans="2:10" ht="39">
      <c r="B93" s="27" t="s">
        <v>69</v>
      </c>
      <c r="C93" s="2" t="s">
        <v>1</v>
      </c>
      <c r="D93" s="3" t="s">
        <v>2</v>
      </c>
    </row>
    <row r="94" spans="2:10">
      <c r="B94" s="13" t="s">
        <v>45</v>
      </c>
      <c r="C94" s="9">
        <v>30</v>
      </c>
      <c r="D94" s="10">
        <f>C94*100/C96</f>
        <v>93.75</v>
      </c>
    </row>
    <row r="95" spans="2:10">
      <c r="B95" s="13" t="s">
        <v>46</v>
      </c>
      <c r="C95" s="9">
        <v>2</v>
      </c>
      <c r="D95" s="10">
        <f>C95*100/C96</f>
        <v>6.25</v>
      </c>
    </row>
    <row r="96" spans="2:10">
      <c r="B96" s="4" t="s">
        <v>10</v>
      </c>
      <c r="C96" s="9">
        <f>SUM(C94:C95)</f>
        <v>32</v>
      </c>
      <c r="D96" s="10">
        <f>C96*100/C96</f>
        <v>100</v>
      </c>
    </row>
    <row r="101" spans="2:3">
      <c r="B101" s="28" t="s">
        <v>59</v>
      </c>
      <c r="C101" s="1"/>
    </row>
    <row r="102" spans="2:3">
      <c r="B102" s="28" t="s">
        <v>78</v>
      </c>
    </row>
    <row r="103" spans="2:3">
      <c r="B103" s="29" t="s">
        <v>77</v>
      </c>
    </row>
    <row r="104" spans="2:3">
      <c r="B104" s="28" t="s">
        <v>73</v>
      </c>
    </row>
    <row r="105" spans="2:3">
      <c r="B105" s="28" t="s">
        <v>62</v>
      </c>
    </row>
    <row r="106" spans="2:3" s="21" customFormat="1" ht="12.75"/>
  </sheetData>
  <mergeCells count="1">
    <mergeCell ref="B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18"/>
  <sheetViews>
    <sheetView topLeftCell="A91" workbookViewId="0">
      <selection activeCell="D102" sqref="D102"/>
    </sheetView>
  </sheetViews>
  <sheetFormatPr baseColWidth="10" defaultRowHeight="12.75"/>
  <cols>
    <col min="1" max="1" width="4.85546875" style="30" customWidth="1"/>
    <col min="2" max="2" width="17.140625" style="30" customWidth="1"/>
    <col min="3" max="3" width="7.140625" style="30" customWidth="1"/>
    <col min="4" max="4" width="9.5703125" style="30" customWidth="1"/>
    <col min="5" max="16384" width="11.42578125" style="30"/>
  </cols>
  <sheetData>
    <row r="2" spans="2:5" customFormat="1" ht="15.75">
      <c r="B2" s="25" t="s">
        <v>65</v>
      </c>
    </row>
    <row r="3" spans="2:5" ht="18" customHeight="1">
      <c r="B3" s="65"/>
      <c r="C3" s="66"/>
      <c r="D3" s="66"/>
      <c r="E3" s="58"/>
    </row>
    <row r="5" spans="2:5" customFormat="1" ht="15">
      <c r="B5" s="69" t="s">
        <v>66</v>
      </c>
      <c r="C5" s="70"/>
      <c r="D5" s="71"/>
      <c r="E5" s="1"/>
    </row>
    <row r="7" spans="2:5" ht="25.5" customHeight="1"/>
    <row r="8" spans="2:5" customFormat="1" ht="26.25">
      <c r="B8" s="27" t="s">
        <v>0</v>
      </c>
      <c r="C8" s="2" t="s">
        <v>1</v>
      </c>
      <c r="D8" s="3" t="s">
        <v>2</v>
      </c>
    </row>
    <row r="9" spans="2:5">
      <c r="B9" s="37" t="s">
        <v>47</v>
      </c>
      <c r="C9" s="47">
        <v>10</v>
      </c>
      <c r="D9" s="57">
        <f>C9*100/C21</f>
        <v>11.904761904761905</v>
      </c>
    </row>
    <row r="10" spans="2:5">
      <c r="B10" s="37" t="s">
        <v>48</v>
      </c>
      <c r="C10" s="47">
        <v>6</v>
      </c>
      <c r="D10" s="57">
        <f>C10*100/C21</f>
        <v>7.1428571428571432</v>
      </c>
    </row>
    <row r="11" spans="2:5">
      <c r="B11" s="37" t="s">
        <v>49</v>
      </c>
      <c r="C11" s="47">
        <v>8</v>
      </c>
      <c r="D11" s="57">
        <f>C11*100/C21</f>
        <v>9.5238095238095237</v>
      </c>
    </row>
    <row r="12" spans="2:5">
      <c r="B12" s="37" t="s">
        <v>50</v>
      </c>
      <c r="C12" s="47">
        <v>4</v>
      </c>
      <c r="D12" s="57">
        <f>C12*100/C21</f>
        <v>4.7619047619047619</v>
      </c>
    </row>
    <row r="13" spans="2:5">
      <c r="B13" s="37" t="s">
        <v>51</v>
      </c>
      <c r="C13" s="47">
        <v>4</v>
      </c>
      <c r="D13" s="57">
        <f>C13*100/C21</f>
        <v>4.7619047619047619</v>
      </c>
    </row>
    <row r="14" spans="2:5">
      <c r="B14" s="37" t="s">
        <v>3</v>
      </c>
      <c r="C14" s="47">
        <v>5</v>
      </c>
      <c r="D14" s="57">
        <f>C14*100/C21</f>
        <v>5.9523809523809526</v>
      </c>
    </row>
    <row r="15" spans="2:5">
      <c r="B15" s="37" t="s">
        <v>4</v>
      </c>
      <c r="C15" s="47">
        <v>5</v>
      </c>
      <c r="D15" s="57">
        <f>C15*100/C21</f>
        <v>5.9523809523809526</v>
      </c>
    </row>
    <row r="16" spans="2:5">
      <c r="B16" s="37" t="s">
        <v>5</v>
      </c>
      <c r="C16" s="47">
        <v>10</v>
      </c>
      <c r="D16" s="57">
        <f>C16*100/C21</f>
        <v>11.904761904761905</v>
      </c>
    </row>
    <row r="17" spans="2:4">
      <c r="B17" s="37" t="s">
        <v>6</v>
      </c>
      <c r="C17" s="47">
        <v>6</v>
      </c>
      <c r="D17" s="57">
        <f>C17*100/C21</f>
        <v>7.1428571428571432</v>
      </c>
    </row>
    <row r="18" spans="2:4">
      <c r="B18" s="37" t="s">
        <v>7</v>
      </c>
      <c r="C18" s="47">
        <v>7</v>
      </c>
      <c r="D18" s="57">
        <f>C18*100/C21</f>
        <v>8.3333333333333339</v>
      </c>
    </row>
    <row r="19" spans="2:4">
      <c r="B19" s="37" t="s">
        <v>8</v>
      </c>
      <c r="C19" s="47">
        <v>7</v>
      </c>
      <c r="D19" s="57">
        <f>C19*100/C21</f>
        <v>8.3333333333333339</v>
      </c>
    </row>
    <row r="20" spans="2:4">
      <c r="B20" s="45" t="s">
        <v>9</v>
      </c>
      <c r="C20" s="47">
        <v>12</v>
      </c>
      <c r="D20" s="56">
        <f>C20*100/C21</f>
        <v>14.285714285714286</v>
      </c>
    </row>
    <row r="21" spans="2:4">
      <c r="B21" s="45" t="s">
        <v>10</v>
      </c>
      <c r="C21" s="47">
        <f>SUM(C9:C20)</f>
        <v>84</v>
      </c>
      <c r="D21" s="56">
        <f>C21*100/C21</f>
        <v>100</v>
      </c>
    </row>
    <row r="28" spans="2:4" customFormat="1" ht="15">
      <c r="B28" s="27" t="s">
        <v>11</v>
      </c>
      <c r="C28" s="2" t="s">
        <v>1</v>
      </c>
      <c r="D28" s="3" t="s">
        <v>2</v>
      </c>
    </row>
    <row r="29" spans="2:4">
      <c r="B29" s="37" t="s">
        <v>12</v>
      </c>
      <c r="C29" s="36">
        <v>42</v>
      </c>
      <c r="D29" s="35">
        <f>C29*100/C32</f>
        <v>50</v>
      </c>
    </row>
    <row r="30" spans="2:4">
      <c r="B30" s="37" t="s">
        <v>13</v>
      </c>
      <c r="C30" s="36">
        <v>28</v>
      </c>
      <c r="D30" s="35">
        <f>C30*100/C32</f>
        <v>33.333333333333336</v>
      </c>
    </row>
    <row r="31" spans="2:4">
      <c r="B31" s="37" t="s">
        <v>14</v>
      </c>
      <c r="C31" s="36">
        <v>14</v>
      </c>
      <c r="D31" s="35">
        <f>C31*100/C32</f>
        <v>16.666666666666668</v>
      </c>
    </row>
    <row r="32" spans="2:4">
      <c r="B32" s="37" t="s">
        <v>10</v>
      </c>
      <c r="C32" s="36">
        <f>SUM(C29:C31)</f>
        <v>84</v>
      </c>
      <c r="D32" s="35">
        <f>C32*100/C32</f>
        <v>100</v>
      </c>
    </row>
    <row r="39" spans="2:4" customFormat="1" ht="15">
      <c r="B39" s="27" t="s">
        <v>15</v>
      </c>
      <c r="C39" s="2" t="s">
        <v>1</v>
      </c>
      <c r="D39" s="3" t="s">
        <v>2</v>
      </c>
    </row>
    <row r="40" spans="2:4">
      <c r="B40" s="51" t="s">
        <v>16</v>
      </c>
      <c r="C40" s="36">
        <v>73</v>
      </c>
      <c r="D40" s="35">
        <f>C40*100/C44</f>
        <v>86.904761904761898</v>
      </c>
    </row>
    <row r="41" spans="2:4">
      <c r="B41" s="51" t="s">
        <v>17</v>
      </c>
      <c r="C41" s="36">
        <v>8</v>
      </c>
      <c r="D41" s="35">
        <f>C41*100/C44</f>
        <v>9.5238095238095237</v>
      </c>
    </row>
    <row r="42" spans="2:4">
      <c r="B42" s="51" t="s">
        <v>18</v>
      </c>
      <c r="C42" s="36">
        <v>3</v>
      </c>
      <c r="D42" s="35">
        <f>C42*100/C44</f>
        <v>3.5714285714285716</v>
      </c>
    </row>
    <row r="43" spans="2:4">
      <c r="B43" s="37" t="s">
        <v>54</v>
      </c>
      <c r="C43" s="36">
        <v>0</v>
      </c>
      <c r="D43" s="35">
        <f>C43*100/C44</f>
        <v>0</v>
      </c>
    </row>
    <row r="44" spans="2:4">
      <c r="B44" s="38" t="s">
        <v>10</v>
      </c>
      <c r="C44" s="54">
        <f>C40+C41+C42+C43</f>
        <v>84</v>
      </c>
      <c r="D44" s="35">
        <f>C44*100/C44</f>
        <v>100</v>
      </c>
    </row>
    <row r="46" spans="2:4">
      <c r="B46" s="53"/>
    </row>
    <row r="47" spans="2:4">
      <c r="B47" s="53"/>
    </row>
    <row r="48" spans="2:4">
      <c r="B48" s="53"/>
    </row>
    <row r="49" spans="2:4">
      <c r="B49" s="53"/>
    </row>
    <row r="50" spans="2:4">
      <c r="B50" s="53"/>
    </row>
    <row r="54" spans="2:4" customFormat="1" ht="26.25">
      <c r="B54" s="27" t="s">
        <v>19</v>
      </c>
      <c r="C54" s="2" t="s">
        <v>1</v>
      </c>
      <c r="D54" s="3" t="s">
        <v>2</v>
      </c>
    </row>
    <row r="55" spans="2:4">
      <c r="B55" s="51" t="s">
        <v>20</v>
      </c>
      <c r="C55" s="36">
        <v>66</v>
      </c>
      <c r="D55" s="35">
        <f>C55*100/C57</f>
        <v>78.571428571428569</v>
      </c>
    </row>
    <row r="56" spans="2:4">
      <c r="B56" s="51" t="s">
        <v>21</v>
      </c>
      <c r="C56" s="36">
        <v>18</v>
      </c>
      <c r="D56" s="35">
        <f>C56*100/C57</f>
        <v>21.428571428571427</v>
      </c>
    </row>
    <row r="57" spans="2:4">
      <c r="B57" s="37" t="s">
        <v>10</v>
      </c>
      <c r="C57" s="36">
        <f>SUM(C55:C56)</f>
        <v>84</v>
      </c>
      <c r="D57" s="35">
        <f>C57*100/C57</f>
        <v>100</v>
      </c>
    </row>
    <row r="65" spans="2:10" customFormat="1" ht="15">
      <c r="B65" s="27" t="s">
        <v>22</v>
      </c>
      <c r="C65" s="2" t="s">
        <v>1</v>
      </c>
      <c r="D65" s="3" t="s">
        <v>2</v>
      </c>
    </row>
    <row r="66" spans="2:10">
      <c r="B66" s="51" t="s">
        <v>23</v>
      </c>
      <c r="C66" s="36">
        <v>43</v>
      </c>
      <c r="D66" s="35">
        <f>C66*100/C71</f>
        <v>51.19047619047619</v>
      </c>
    </row>
    <row r="67" spans="2:10">
      <c r="B67" s="51" t="s">
        <v>24</v>
      </c>
      <c r="C67" s="36">
        <v>15</v>
      </c>
      <c r="D67" s="52">
        <f>C67*100/C71</f>
        <v>17.857142857142858</v>
      </c>
    </row>
    <row r="68" spans="2:10">
      <c r="B68" s="51" t="s">
        <v>25</v>
      </c>
      <c r="C68" s="36">
        <v>4</v>
      </c>
      <c r="D68" s="35">
        <f>C68*100/C71</f>
        <v>4.7619047619047619</v>
      </c>
    </row>
    <row r="69" spans="2:10" s="31" customFormat="1">
      <c r="B69" s="51" t="s">
        <v>26</v>
      </c>
      <c r="C69" s="36">
        <v>12</v>
      </c>
      <c r="D69" s="35">
        <f>C69*100/C71</f>
        <v>14.285714285714286</v>
      </c>
      <c r="E69" s="30"/>
    </row>
    <row r="70" spans="2:10">
      <c r="B70" s="51" t="s">
        <v>27</v>
      </c>
      <c r="C70" s="36">
        <v>10</v>
      </c>
      <c r="D70" s="35">
        <f>C70*100/C71</f>
        <v>11.904761904761905</v>
      </c>
    </row>
    <row r="71" spans="2:10">
      <c r="B71" s="37" t="s">
        <v>10</v>
      </c>
      <c r="C71" s="50">
        <f>SUM(C66:C70)</f>
        <v>84</v>
      </c>
      <c r="D71" s="35">
        <f>C71*100/C71</f>
        <v>100</v>
      </c>
    </row>
    <row r="72" spans="2:10">
      <c r="C72" s="49"/>
    </row>
    <row r="73" spans="2:10">
      <c r="C73" s="46"/>
    </row>
    <row r="74" spans="2:10">
      <c r="C74" s="46"/>
    </row>
    <row r="77" spans="2:10" customFormat="1" ht="26.25">
      <c r="B77" s="27" t="s">
        <v>28</v>
      </c>
      <c r="C77" s="2" t="s">
        <v>1</v>
      </c>
      <c r="D77" s="3" t="s">
        <v>2</v>
      </c>
    </row>
    <row r="78" spans="2:10" ht="15">
      <c r="B78" s="37" t="s">
        <v>29</v>
      </c>
      <c r="C78" s="47">
        <v>0</v>
      </c>
      <c r="D78" s="43">
        <f>C78*100/C94</f>
        <v>0</v>
      </c>
      <c r="F78" s="34"/>
      <c r="G78" s="46"/>
      <c r="H78" s="46"/>
      <c r="I78" s="48"/>
      <c r="J78" s="46"/>
    </row>
    <row r="79" spans="2:10" ht="15">
      <c r="B79" s="37" t="s">
        <v>30</v>
      </c>
      <c r="C79" s="47">
        <v>0</v>
      </c>
      <c r="D79" s="43">
        <f>C79*100/C94</f>
        <v>0</v>
      </c>
      <c r="F79" s="34"/>
      <c r="G79" s="46"/>
      <c r="H79" s="46"/>
      <c r="I79" s="48"/>
      <c r="J79" s="46"/>
    </row>
    <row r="80" spans="2:10" ht="15">
      <c r="B80" s="37" t="s">
        <v>31</v>
      </c>
      <c r="C80" s="47">
        <v>2</v>
      </c>
      <c r="D80" s="43">
        <f>C80*100/C94</f>
        <v>2.3809523809523809</v>
      </c>
      <c r="F80" s="34"/>
      <c r="G80" s="46"/>
      <c r="H80" s="46"/>
      <c r="I80" s="48"/>
      <c r="J80" s="46"/>
    </row>
    <row r="81" spans="2:10" ht="15">
      <c r="B81" s="37" t="s">
        <v>32</v>
      </c>
      <c r="C81" s="47">
        <v>0</v>
      </c>
      <c r="D81" s="43">
        <f>C81*100/C94</f>
        <v>0</v>
      </c>
      <c r="F81" s="34"/>
      <c r="G81" s="46"/>
      <c r="H81" s="46"/>
      <c r="I81" s="48"/>
      <c r="J81" s="46"/>
    </row>
    <row r="82" spans="2:10" ht="15">
      <c r="B82" s="37" t="s">
        <v>33</v>
      </c>
      <c r="C82" s="47">
        <v>0</v>
      </c>
      <c r="D82" s="43">
        <f>C82*100/C94</f>
        <v>0</v>
      </c>
      <c r="F82" s="34"/>
      <c r="G82" s="46"/>
      <c r="H82" s="46"/>
      <c r="I82" s="48"/>
      <c r="J82" s="46"/>
    </row>
    <row r="83" spans="2:10" ht="15">
      <c r="B83" s="37" t="s">
        <v>34</v>
      </c>
      <c r="C83" s="47">
        <v>12</v>
      </c>
      <c r="D83" s="43">
        <f>C83*100/C94</f>
        <v>14.285714285714286</v>
      </c>
      <c r="F83" s="34"/>
      <c r="G83" s="46"/>
      <c r="H83" s="46"/>
      <c r="I83" s="48"/>
      <c r="J83" s="46"/>
    </row>
    <row r="84" spans="2:10" ht="15">
      <c r="B84" s="37" t="s">
        <v>35</v>
      </c>
      <c r="C84" s="47">
        <v>49</v>
      </c>
      <c r="D84" s="43">
        <f>C84*100/C94</f>
        <v>58.333333333333336</v>
      </c>
      <c r="F84" s="34"/>
      <c r="G84" s="46"/>
      <c r="H84" s="46"/>
      <c r="I84" s="48"/>
      <c r="J84" s="46"/>
    </row>
    <row r="85" spans="2:10" ht="15">
      <c r="B85" s="37" t="s">
        <v>36</v>
      </c>
      <c r="C85" s="47">
        <v>3</v>
      </c>
      <c r="D85" s="43">
        <f>C85*100/C94</f>
        <v>3.5714285714285716</v>
      </c>
      <c r="F85" s="34"/>
      <c r="G85" s="46"/>
      <c r="H85" s="46"/>
      <c r="I85" s="48"/>
      <c r="J85" s="46"/>
    </row>
    <row r="86" spans="2:10" ht="15">
      <c r="B86" s="37" t="s">
        <v>37</v>
      </c>
      <c r="C86" s="47">
        <v>1</v>
      </c>
      <c r="D86" s="43">
        <f>C86*100/C94</f>
        <v>1.1904761904761905</v>
      </c>
      <c r="F86" s="34"/>
      <c r="G86" s="46"/>
      <c r="H86" s="46"/>
      <c r="I86" s="48"/>
      <c r="J86" s="46"/>
    </row>
    <row r="87" spans="2:10" ht="15">
      <c r="B87" s="37" t="s">
        <v>38</v>
      </c>
      <c r="C87" s="47">
        <v>9</v>
      </c>
      <c r="D87" s="43">
        <f>C87*100/C94</f>
        <v>10.714285714285714</v>
      </c>
      <c r="F87" s="34"/>
      <c r="G87" s="46"/>
      <c r="H87" s="46"/>
      <c r="I87" s="48"/>
      <c r="J87" s="46"/>
    </row>
    <row r="88" spans="2:10" ht="15">
      <c r="B88" s="37" t="s">
        <v>39</v>
      </c>
      <c r="C88" s="47">
        <v>0</v>
      </c>
      <c r="D88" s="43">
        <f>C88*100/C94</f>
        <v>0</v>
      </c>
      <c r="F88" s="34"/>
      <c r="G88" s="46"/>
      <c r="H88" s="46"/>
      <c r="I88" s="48"/>
      <c r="J88" s="46"/>
    </row>
    <row r="89" spans="2:10" ht="15">
      <c r="B89" s="37" t="s">
        <v>40</v>
      </c>
      <c r="C89" s="47">
        <v>0</v>
      </c>
      <c r="D89" s="43">
        <f>C89*100/C94</f>
        <v>0</v>
      </c>
      <c r="F89" s="34"/>
      <c r="G89" s="46"/>
      <c r="H89" s="46"/>
      <c r="I89" s="48"/>
      <c r="J89" s="46"/>
    </row>
    <row r="90" spans="2:10" ht="15">
      <c r="B90" s="37" t="s">
        <v>41</v>
      </c>
      <c r="C90" s="47">
        <v>6</v>
      </c>
      <c r="D90" s="43">
        <f>C90*100/C94</f>
        <v>7.1428571428571432</v>
      </c>
      <c r="F90" s="34"/>
      <c r="G90" s="46"/>
      <c r="H90" s="46"/>
      <c r="I90" s="48"/>
      <c r="J90" s="46"/>
    </row>
    <row r="91" spans="2:10" ht="15">
      <c r="B91" s="37" t="s">
        <v>42</v>
      </c>
      <c r="C91" s="47">
        <v>0</v>
      </c>
      <c r="D91" s="43">
        <f>C91*100/C94</f>
        <v>0</v>
      </c>
      <c r="F91" s="34"/>
      <c r="G91" s="46"/>
      <c r="H91" s="46"/>
      <c r="I91" s="48"/>
      <c r="J91" s="46"/>
    </row>
    <row r="92" spans="2:10" ht="15">
      <c r="B92" s="45" t="s">
        <v>43</v>
      </c>
      <c r="C92" s="47">
        <v>0</v>
      </c>
      <c r="D92" s="43">
        <f>C92*100/C94</f>
        <v>0</v>
      </c>
      <c r="F92" s="34"/>
      <c r="G92" s="46"/>
      <c r="H92" s="46"/>
      <c r="I92" s="48"/>
      <c r="J92" s="46"/>
    </row>
    <row r="93" spans="2:10" ht="15">
      <c r="B93" s="45" t="s">
        <v>44</v>
      </c>
      <c r="C93" s="47">
        <v>2</v>
      </c>
      <c r="D93" s="43">
        <f>C93*100/C94</f>
        <v>2.3809523809523809</v>
      </c>
      <c r="F93" s="46"/>
      <c r="G93" s="46"/>
      <c r="H93" s="46"/>
      <c r="I93" s="46"/>
      <c r="J93" s="46"/>
    </row>
    <row r="94" spans="2:10" ht="15">
      <c r="B94" s="45" t="s">
        <v>10</v>
      </c>
      <c r="C94" s="44">
        <f>SUM(C78,C79,C80,C81,C82,C83,C84,C85,C86,C87,C88,C89,C90,C91,C92,C93)</f>
        <v>84</v>
      </c>
      <c r="D94" s="43">
        <f>C94*100/C94</f>
        <v>100</v>
      </c>
    </row>
    <row r="95" spans="2:10">
      <c r="B95" s="42" t="s">
        <v>55</v>
      </c>
    </row>
    <row r="98" spans="2:4">
      <c r="B98" s="32"/>
    </row>
    <row r="99" spans="2:4">
      <c r="B99" s="32"/>
    </row>
    <row r="100" spans="2:4" customFormat="1" ht="39">
      <c r="B100" s="27" t="s">
        <v>69</v>
      </c>
      <c r="C100" s="2" t="s">
        <v>1</v>
      </c>
      <c r="D100" s="3" t="s">
        <v>2</v>
      </c>
    </row>
    <row r="101" spans="2:4">
      <c r="B101" s="38" t="s">
        <v>45</v>
      </c>
      <c r="C101" s="36">
        <v>39</v>
      </c>
      <c r="D101" s="35">
        <f>C101*100/C103</f>
        <v>95.121951219512198</v>
      </c>
    </row>
    <row r="102" spans="2:4">
      <c r="B102" s="38" t="s">
        <v>46</v>
      </c>
      <c r="C102" s="36">
        <v>2</v>
      </c>
      <c r="D102" s="35">
        <f>C102*100/C103</f>
        <v>4.8780487804878048</v>
      </c>
    </row>
    <row r="103" spans="2:4">
      <c r="B103" s="37" t="s">
        <v>10</v>
      </c>
      <c r="C103" s="36">
        <f>SUM(C101:C102)</f>
        <v>41</v>
      </c>
      <c r="D103" s="35">
        <f>C103*100/C103</f>
        <v>100</v>
      </c>
    </row>
    <row r="104" spans="2:4">
      <c r="B104" s="34"/>
    </row>
    <row r="105" spans="2:4">
      <c r="B105" s="33"/>
    </row>
    <row r="111" spans="2:4">
      <c r="B111" s="32"/>
    </row>
    <row r="112" spans="2:4">
      <c r="B112" s="32"/>
      <c r="C112" s="32"/>
    </row>
    <row r="113" spans="2:3">
      <c r="B113" s="32"/>
    </row>
    <row r="114" spans="2:3" customFormat="1" ht="15">
      <c r="B114" s="28" t="s">
        <v>59</v>
      </c>
      <c r="C114" s="1"/>
    </row>
    <row r="115" spans="2:3" customFormat="1" ht="15">
      <c r="B115" s="28" t="s">
        <v>79</v>
      </c>
    </row>
    <row r="116" spans="2:3" customFormat="1" ht="15">
      <c r="B116" s="29" t="s">
        <v>77</v>
      </c>
    </row>
    <row r="117" spans="2:3" customFormat="1" ht="15">
      <c r="B117" s="28" t="s">
        <v>73</v>
      </c>
    </row>
    <row r="118" spans="2:3" customFormat="1" ht="15">
      <c r="B118" s="28" t="s">
        <v>62</v>
      </c>
    </row>
  </sheetData>
  <mergeCells count="1">
    <mergeCell ref="B5:D5"/>
  </mergeCells>
  <pageMargins left="2.23" right="0.75" top="1" bottom="1" header="0" footer="0"/>
  <pageSetup paperSize="13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34"/>
  <sheetViews>
    <sheetView topLeftCell="A55" workbookViewId="0">
      <selection activeCell="N42" sqref="N42"/>
    </sheetView>
  </sheetViews>
  <sheetFormatPr baseColWidth="10" defaultRowHeight="12.75"/>
  <cols>
    <col min="1" max="1" width="4.85546875" style="30" customWidth="1"/>
    <col min="2" max="2" width="18.5703125" style="30" customWidth="1"/>
    <col min="3" max="3" width="7.140625" style="30" customWidth="1"/>
    <col min="4" max="4" width="9.5703125" style="30" customWidth="1"/>
    <col min="5" max="16384" width="11.42578125" style="30"/>
  </cols>
  <sheetData>
    <row r="1" spans="2:5" ht="15.75" customHeight="1"/>
    <row r="2" spans="2:5" ht="18" customHeight="1">
      <c r="B2" s="65" t="s">
        <v>67</v>
      </c>
      <c r="C2" s="63"/>
      <c r="D2" s="64"/>
      <c r="E2" s="58"/>
    </row>
    <row r="3" spans="2:5" ht="18" customHeight="1">
      <c r="B3" s="65"/>
      <c r="C3" s="66"/>
      <c r="D3" s="66"/>
      <c r="E3" s="58"/>
    </row>
    <row r="4" spans="2:5" customFormat="1" ht="15"/>
    <row r="5" spans="2:5" customFormat="1" ht="15">
      <c r="B5" s="69" t="s">
        <v>68</v>
      </c>
      <c r="C5" s="70"/>
      <c r="D5" s="71"/>
      <c r="E5" s="1"/>
    </row>
    <row r="8" spans="2:5" customFormat="1" ht="26.25">
      <c r="B8" s="27" t="s">
        <v>0</v>
      </c>
      <c r="C8" s="2" t="s">
        <v>1</v>
      </c>
      <c r="D8" s="3" t="s">
        <v>2</v>
      </c>
    </row>
    <row r="9" spans="2:5">
      <c r="B9" s="37" t="s">
        <v>47</v>
      </c>
      <c r="C9" s="47">
        <v>2</v>
      </c>
      <c r="D9" s="57">
        <f>C9*100/C21</f>
        <v>2.5316455696202533</v>
      </c>
    </row>
    <row r="10" spans="2:5">
      <c r="B10" s="37" t="s">
        <v>48</v>
      </c>
      <c r="C10" s="47">
        <v>6</v>
      </c>
      <c r="D10" s="57">
        <f>C10*100/C21</f>
        <v>7.5949367088607591</v>
      </c>
    </row>
    <row r="11" spans="2:5">
      <c r="B11" s="37" t="s">
        <v>49</v>
      </c>
      <c r="C11" s="47">
        <v>7</v>
      </c>
      <c r="D11" s="57">
        <f>C11*100/C21</f>
        <v>8.8607594936708853</v>
      </c>
    </row>
    <row r="12" spans="2:5">
      <c r="B12" s="37" t="s">
        <v>50</v>
      </c>
      <c r="C12" s="47">
        <v>6</v>
      </c>
      <c r="D12" s="57">
        <f>C12*100/C21</f>
        <v>7.5949367088607591</v>
      </c>
    </row>
    <row r="13" spans="2:5">
      <c r="B13" s="37" t="s">
        <v>51</v>
      </c>
      <c r="C13" s="47">
        <v>5</v>
      </c>
      <c r="D13" s="57">
        <f>C13*100/C21</f>
        <v>6.3291139240506329</v>
      </c>
    </row>
    <row r="14" spans="2:5">
      <c r="B14" s="37" t="s">
        <v>3</v>
      </c>
      <c r="C14" s="47">
        <v>3</v>
      </c>
      <c r="D14" s="57">
        <f>C14*100/C21</f>
        <v>3.7974683544303796</v>
      </c>
    </row>
    <row r="15" spans="2:5">
      <c r="B15" s="37" t="s">
        <v>4</v>
      </c>
      <c r="C15" s="47">
        <v>7</v>
      </c>
      <c r="D15" s="57">
        <f>C15*100/C21</f>
        <v>8.8607594936708853</v>
      </c>
    </row>
    <row r="16" spans="2:5">
      <c r="B16" s="37" t="s">
        <v>5</v>
      </c>
      <c r="C16" s="47">
        <v>12</v>
      </c>
      <c r="D16" s="57">
        <f>C16*100/C21</f>
        <v>15.189873417721518</v>
      </c>
    </row>
    <row r="17" spans="2:4">
      <c r="B17" s="37" t="s">
        <v>6</v>
      </c>
      <c r="C17" s="47">
        <v>7</v>
      </c>
      <c r="D17" s="57">
        <f>C17*100/C21</f>
        <v>8.8607594936708853</v>
      </c>
    </row>
    <row r="18" spans="2:4">
      <c r="B18" s="37" t="s">
        <v>7</v>
      </c>
      <c r="C18" s="47">
        <v>13</v>
      </c>
      <c r="D18" s="57">
        <f>C18*100/C21</f>
        <v>16.455696202531644</v>
      </c>
    </row>
    <row r="19" spans="2:4">
      <c r="B19" s="37" t="s">
        <v>8</v>
      </c>
      <c r="C19" s="47">
        <v>2</v>
      </c>
      <c r="D19" s="57">
        <f>C19*100/C21</f>
        <v>2.5316455696202533</v>
      </c>
    </row>
    <row r="20" spans="2:4">
      <c r="B20" s="45" t="s">
        <v>9</v>
      </c>
      <c r="C20" s="47">
        <v>9</v>
      </c>
      <c r="D20" s="56">
        <f>C20*100/C21</f>
        <v>11.39240506329114</v>
      </c>
    </row>
    <row r="21" spans="2:4">
      <c r="B21" s="45" t="s">
        <v>10</v>
      </c>
      <c r="C21" s="47">
        <f>SUM(C9:C20)</f>
        <v>79</v>
      </c>
      <c r="D21" s="56">
        <f>C21*100/C21</f>
        <v>100</v>
      </c>
    </row>
    <row r="26" spans="2:4" customFormat="1" ht="15">
      <c r="B26" s="27" t="s">
        <v>11</v>
      </c>
      <c r="C26" s="2" t="s">
        <v>1</v>
      </c>
      <c r="D26" s="3" t="s">
        <v>2</v>
      </c>
    </row>
    <row r="27" spans="2:4">
      <c r="B27" s="37" t="s">
        <v>12</v>
      </c>
      <c r="C27" s="36">
        <v>36</v>
      </c>
      <c r="D27" s="35">
        <f>C27*100/C30</f>
        <v>45.569620253164558</v>
      </c>
    </row>
    <row r="28" spans="2:4">
      <c r="B28" s="37" t="s">
        <v>13</v>
      </c>
      <c r="C28" s="36">
        <v>24</v>
      </c>
      <c r="D28" s="35">
        <f>C28*100/C30</f>
        <v>30.379746835443036</v>
      </c>
    </row>
    <row r="29" spans="2:4">
      <c r="B29" s="37" t="s">
        <v>14</v>
      </c>
      <c r="C29" s="36">
        <v>19</v>
      </c>
      <c r="D29" s="35">
        <f>C29*100/C30</f>
        <v>24.050632911392405</v>
      </c>
    </row>
    <row r="30" spans="2:4">
      <c r="B30" s="37" t="s">
        <v>10</v>
      </c>
      <c r="C30" s="36">
        <f>SUM(C27:C29)</f>
        <v>79</v>
      </c>
      <c r="D30" s="35">
        <f>C30*100/C30</f>
        <v>100</v>
      </c>
    </row>
    <row r="37" spans="2:4">
      <c r="B37" s="55" t="s">
        <v>15</v>
      </c>
      <c r="C37" s="40" t="s">
        <v>1</v>
      </c>
      <c r="D37" s="39" t="s">
        <v>2</v>
      </c>
    </row>
    <row r="38" spans="2:4">
      <c r="B38" s="51" t="s">
        <v>16</v>
      </c>
      <c r="C38" s="36">
        <v>59</v>
      </c>
      <c r="D38" s="35">
        <f>C38*100/C42</f>
        <v>74.683544303797461</v>
      </c>
    </row>
    <row r="39" spans="2:4">
      <c r="B39" s="51" t="s">
        <v>17</v>
      </c>
      <c r="C39" s="36">
        <v>12</v>
      </c>
      <c r="D39" s="35">
        <f>C39*100/C42</f>
        <v>15.189873417721518</v>
      </c>
    </row>
    <row r="40" spans="2:4">
      <c r="B40" s="51" t="s">
        <v>18</v>
      </c>
      <c r="C40" s="36">
        <v>8</v>
      </c>
      <c r="D40" s="35">
        <f>C40*100/C42</f>
        <v>10.126582278481013</v>
      </c>
    </row>
    <row r="41" spans="2:4">
      <c r="B41" s="37" t="s">
        <v>54</v>
      </c>
      <c r="C41" s="36">
        <v>0</v>
      </c>
      <c r="D41" s="35">
        <f>C41*100/C42</f>
        <v>0</v>
      </c>
    </row>
    <row r="42" spans="2:4">
      <c r="B42" s="38" t="s">
        <v>10</v>
      </c>
      <c r="C42" s="54">
        <f>C38+C39+C40+C41</f>
        <v>79</v>
      </c>
      <c r="D42" s="35">
        <f>C42*100/C42</f>
        <v>100</v>
      </c>
    </row>
    <row r="44" spans="2:4">
      <c r="B44" s="53"/>
    </row>
    <row r="45" spans="2:4">
      <c r="B45" s="53"/>
    </row>
    <row r="46" spans="2:4">
      <c r="B46" s="53"/>
    </row>
    <row r="47" spans="2:4">
      <c r="B47" s="53"/>
    </row>
    <row r="51" spans="2:4" customFormat="1" ht="26.25">
      <c r="B51" s="27" t="s">
        <v>19</v>
      </c>
      <c r="C51" s="2" t="s">
        <v>1</v>
      </c>
      <c r="D51" s="3" t="s">
        <v>2</v>
      </c>
    </row>
    <row r="52" spans="2:4">
      <c r="B52" s="51" t="s">
        <v>20</v>
      </c>
      <c r="C52" s="36">
        <v>60</v>
      </c>
      <c r="D52" s="35">
        <f>C52*100/C54</f>
        <v>75.949367088607602</v>
      </c>
    </row>
    <row r="53" spans="2:4">
      <c r="B53" s="51" t="s">
        <v>21</v>
      </c>
      <c r="C53" s="36">
        <v>19</v>
      </c>
      <c r="D53" s="35">
        <f>C53*100/C54</f>
        <v>24.050632911392405</v>
      </c>
    </row>
    <row r="54" spans="2:4">
      <c r="B54" s="37" t="s">
        <v>10</v>
      </c>
      <c r="C54" s="36">
        <f>SUM(C52:C53)</f>
        <v>79</v>
      </c>
      <c r="D54" s="35">
        <f>C54*100/C54</f>
        <v>100</v>
      </c>
    </row>
    <row r="62" spans="2:4" customFormat="1" ht="15">
      <c r="B62" s="27" t="s">
        <v>22</v>
      </c>
      <c r="C62" s="2" t="s">
        <v>1</v>
      </c>
      <c r="D62" s="3" t="s">
        <v>2</v>
      </c>
    </row>
    <row r="63" spans="2:4">
      <c r="B63" s="51" t="s">
        <v>23</v>
      </c>
      <c r="C63" s="36">
        <v>35</v>
      </c>
      <c r="D63" s="35">
        <f>C63*100/C68</f>
        <v>44.303797468354432</v>
      </c>
    </row>
    <row r="64" spans="2:4">
      <c r="B64" s="51" t="s">
        <v>24</v>
      </c>
      <c r="C64" s="36">
        <v>11</v>
      </c>
      <c r="D64" s="52">
        <f>C64*100/C68</f>
        <v>13.924050632911392</v>
      </c>
    </row>
    <row r="65" spans="2:10">
      <c r="B65" s="51" t="s">
        <v>25</v>
      </c>
      <c r="C65" s="36">
        <v>3</v>
      </c>
      <c r="D65" s="35">
        <f>C65*100/C68</f>
        <v>3.7974683544303796</v>
      </c>
    </row>
    <row r="66" spans="2:10" s="31" customFormat="1">
      <c r="B66" s="51" t="s">
        <v>26</v>
      </c>
      <c r="C66" s="36">
        <v>16</v>
      </c>
      <c r="D66" s="35">
        <f>C66*100/C68</f>
        <v>20.253164556962027</v>
      </c>
      <c r="E66" s="30"/>
    </row>
    <row r="67" spans="2:10">
      <c r="B67" s="51" t="s">
        <v>27</v>
      </c>
      <c r="C67" s="36">
        <v>14</v>
      </c>
      <c r="D67" s="35">
        <f>C67*100/C68</f>
        <v>17.721518987341771</v>
      </c>
    </row>
    <row r="68" spans="2:10">
      <c r="B68" s="37" t="s">
        <v>10</v>
      </c>
      <c r="C68" s="50">
        <f>SUM(C63:C67)</f>
        <v>79</v>
      </c>
      <c r="D68" s="35">
        <f>C68*100/C68</f>
        <v>100</v>
      </c>
    </row>
    <row r="69" spans="2:10">
      <c r="C69" s="49"/>
    </row>
    <row r="70" spans="2:10">
      <c r="C70" s="46"/>
    </row>
    <row r="73" spans="2:10" customFormat="1" ht="15">
      <c r="B73" s="27" t="s">
        <v>28</v>
      </c>
      <c r="C73" s="2" t="s">
        <v>1</v>
      </c>
      <c r="D73" s="3" t="s">
        <v>2</v>
      </c>
      <c r="F73" s="23"/>
      <c r="G73" s="18"/>
      <c r="H73" s="18"/>
      <c r="I73" s="24"/>
      <c r="J73" s="18"/>
    </row>
    <row r="74" spans="2:10" ht="15">
      <c r="B74" s="37" t="s">
        <v>29</v>
      </c>
      <c r="C74" s="47">
        <v>0</v>
      </c>
      <c r="D74" s="59">
        <f>C74*100/C90</f>
        <v>0</v>
      </c>
      <c r="F74" s="34"/>
      <c r="G74" s="46"/>
      <c r="H74" s="46"/>
      <c r="I74" s="48"/>
      <c r="J74" s="46"/>
    </row>
    <row r="75" spans="2:10" ht="15">
      <c r="B75" s="37" t="s">
        <v>30</v>
      </c>
      <c r="C75" s="47">
        <v>1</v>
      </c>
      <c r="D75" s="59">
        <f>C75*100/C90</f>
        <v>1.2658227848101267</v>
      </c>
      <c r="F75" s="34"/>
      <c r="G75" s="46"/>
      <c r="H75" s="46"/>
      <c r="I75" s="48"/>
      <c r="J75" s="46"/>
    </row>
    <row r="76" spans="2:10" ht="15">
      <c r="B76" s="37" t="s">
        <v>31</v>
      </c>
      <c r="C76" s="47">
        <v>4</v>
      </c>
      <c r="D76" s="59">
        <f>C76*100/C90</f>
        <v>5.0632911392405067</v>
      </c>
      <c r="F76" s="34"/>
      <c r="G76" s="46"/>
      <c r="H76" s="46"/>
      <c r="I76" s="48"/>
      <c r="J76" s="46"/>
    </row>
    <row r="77" spans="2:10" ht="15">
      <c r="B77" s="37" t="s">
        <v>32</v>
      </c>
      <c r="C77" s="47">
        <v>0</v>
      </c>
      <c r="D77" s="59">
        <f>C77*100/C90</f>
        <v>0</v>
      </c>
      <c r="F77" s="34"/>
      <c r="G77" s="46"/>
      <c r="H77" s="46"/>
      <c r="I77" s="48"/>
      <c r="J77" s="46"/>
    </row>
    <row r="78" spans="2:10" ht="15">
      <c r="B78" s="37" t="s">
        <v>33</v>
      </c>
      <c r="C78" s="47">
        <v>1</v>
      </c>
      <c r="D78" s="59">
        <f>C78*100/C90</f>
        <v>1.2658227848101267</v>
      </c>
      <c r="F78" s="34"/>
      <c r="G78" s="46"/>
      <c r="H78" s="46"/>
      <c r="I78" s="48"/>
      <c r="J78" s="46"/>
    </row>
    <row r="79" spans="2:10" ht="15">
      <c r="B79" s="37" t="s">
        <v>34</v>
      </c>
      <c r="C79" s="47">
        <v>6</v>
      </c>
      <c r="D79" s="59">
        <f>C79*100/C90</f>
        <v>7.5949367088607591</v>
      </c>
      <c r="F79" s="34"/>
      <c r="G79" s="46"/>
      <c r="H79" s="46"/>
      <c r="I79" s="48"/>
      <c r="J79" s="46"/>
    </row>
    <row r="80" spans="2:10" ht="15">
      <c r="B80" s="37" t="s">
        <v>35</v>
      </c>
      <c r="C80" s="47">
        <v>58</v>
      </c>
      <c r="D80" s="59">
        <f>C80*100/C90</f>
        <v>73.417721518987335</v>
      </c>
      <c r="F80" s="34"/>
      <c r="G80" s="46"/>
      <c r="H80" s="46"/>
      <c r="I80" s="48"/>
      <c r="J80" s="46"/>
    </row>
    <row r="81" spans="2:10" ht="15">
      <c r="B81" s="37" t="s">
        <v>36</v>
      </c>
      <c r="C81" s="47">
        <v>1</v>
      </c>
      <c r="D81" s="59">
        <f>C81*100/C90</f>
        <v>1.2658227848101267</v>
      </c>
      <c r="F81" s="34"/>
      <c r="G81" s="46"/>
      <c r="H81" s="46"/>
      <c r="I81" s="48"/>
      <c r="J81" s="46"/>
    </row>
    <row r="82" spans="2:10" ht="15">
      <c r="B82" s="37" t="s">
        <v>37</v>
      </c>
      <c r="C82" s="47">
        <v>1</v>
      </c>
      <c r="D82" s="59">
        <f>C82*100/C90</f>
        <v>1.2658227848101267</v>
      </c>
      <c r="F82" s="34"/>
      <c r="G82" s="46"/>
      <c r="H82" s="46"/>
      <c r="I82" s="48"/>
      <c r="J82" s="46"/>
    </row>
    <row r="83" spans="2:10" ht="15">
      <c r="B83" s="37" t="s">
        <v>38</v>
      </c>
      <c r="C83" s="47">
        <v>2</v>
      </c>
      <c r="D83" s="59">
        <f>C83*100/C90</f>
        <v>2.5316455696202533</v>
      </c>
      <c r="F83" s="34"/>
      <c r="G83" s="46"/>
      <c r="H83" s="46"/>
      <c r="I83" s="48"/>
      <c r="J83" s="46"/>
    </row>
    <row r="84" spans="2:10" ht="15">
      <c r="B84" s="37" t="s">
        <v>39</v>
      </c>
      <c r="C84" s="47">
        <v>0</v>
      </c>
      <c r="D84" s="59">
        <f>C84*100/C90</f>
        <v>0</v>
      </c>
      <c r="F84" s="34"/>
      <c r="G84" s="46"/>
      <c r="H84" s="46"/>
      <c r="I84" s="48"/>
      <c r="J84" s="46"/>
    </row>
    <row r="85" spans="2:10" ht="15">
      <c r="B85" s="37" t="s">
        <v>40</v>
      </c>
      <c r="C85" s="47">
        <v>1</v>
      </c>
      <c r="D85" s="59">
        <f>C85*100/C90</f>
        <v>1.2658227848101267</v>
      </c>
      <c r="F85" s="34"/>
      <c r="G85" s="46"/>
      <c r="H85" s="46"/>
      <c r="I85" s="48"/>
      <c r="J85" s="46"/>
    </row>
    <row r="86" spans="2:10" ht="15">
      <c r="B86" s="37" t="s">
        <v>41</v>
      </c>
      <c r="C86" s="47">
        <v>3</v>
      </c>
      <c r="D86" s="59">
        <f>C86*100/C90</f>
        <v>3.7974683544303796</v>
      </c>
      <c r="F86" s="34"/>
      <c r="G86" s="46"/>
      <c r="H86" s="46"/>
      <c r="I86" s="48"/>
      <c r="J86" s="46"/>
    </row>
    <row r="87" spans="2:10" ht="15">
      <c r="B87" s="37" t="s">
        <v>42</v>
      </c>
      <c r="C87" s="47">
        <v>0</v>
      </c>
      <c r="D87" s="59">
        <f>C87*100/C90</f>
        <v>0</v>
      </c>
      <c r="F87" s="34"/>
      <c r="G87" s="46"/>
      <c r="H87" s="46"/>
      <c r="I87" s="48"/>
      <c r="J87" s="46"/>
    </row>
    <row r="88" spans="2:10" ht="15">
      <c r="B88" s="45" t="s">
        <v>43</v>
      </c>
      <c r="C88" s="47">
        <v>0</v>
      </c>
      <c r="D88" s="59">
        <f>C88*100/C90</f>
        <v>0</v>
      </c>
      <c r="F88" s="34"/>
      <c r="G88" s="46"/>
      <c r="H88" s="46"/>
      <c r="I88" s="48"/>
      <c r="J88" s="46"/>
    </row>
    <row r="89" spans="2:10" ht="15">
      <c r="B89" s="45" t="s">
        <v>63</v>
      </c>
      <c r="C89" s="47">
        <v>1</v>
      </c>
      <c r="D89" s="59">
        <f>C89*100/C90</f>
        <v>1.2658227848101267</v>
      </c>
      <c r="F89" s="46"/>
      <c r="G89" s="46"/>
      <c r="H89" s="46"/>
      <c r="I89" s="46"/>
      <c r="J89" s="46"/>
    </row>
    <row r="90" spans="2:10" ht="15">
      <c r="B90" s="45" t="s">
        <v>10</v>
      </c>
      <c r="C90" s="44">
        <f>SUM(C74,C75,C76,C77,C78,C79,C80,C81,C82,C83,C84,C85,C86,C87,C88,C89)</f>
        <v>79</v>
      </c>
      <c r="D90" s="59">
        <f>C90*100/C90</f>
        <v>100</v>
      </c>
    </row>
    <row r="92" spans="2:10">
      <c r="B92" s="32"/>
    </row>
    <row r="94" spans="2:10">
      <c r="B94" s="32"/>
    </row>
    <row r="95" spans="2:10">
      <c r="B95" s="32"/>
    </row>
    <row r="96" spans="2:10" customFormat="1" ht="26.25">
      <c r="B96" s="27" t="s">
        <v>69</v>
      </c>
      <c r="C96" s="2" t="s">
        <v>1</v>
      </c>
      <c r="D96" s="3" t="s">
        <v>2</v>
      </c>
    </row>
    <row r="97" spans="2:4">
      <c r="B97" s="38" t="s">
        <v>45</v>
      </c>
      <c r="C97" s="36">
        <v>31</v>
      </c>
      <c r="D97" s="35">
        <f>C97*100/C99</f>
        <v>88.571428571428569</v>
      </c>
    </row>
    <row r="98" spans="2:4">
      <c r="B98" s="38" t="s">
        <v>46</v>
      </c>
      <c r="C98" s="36">
        <v>4</v>
      </c>
      <c r="D98" s="35">
        <f>C98*100/C99</f>
        <v>11.428571428571429</v>
      </c>
    </row>
    <row r="99" spans="2:4">
      <c r="B99" s="37" t="s">
        <v>10</v>
      </c>
      <c r="C99" s="36">
        <f>SUM(C97:C98)</f>
        <v>35</v>
      </c>
      <c r="D99" s="35">
        <f>C99*100/C99</f>
        <v>100</v>
      </c>
    </row>
    <row r="100" spans="2:4">
      <c r="B100" s="34"/>
    </row>
    <row r="101" spans="2:4">
      <c r="B101" s="33"/>
    </row>
    <row r="107" spans="2:4" customFormat="1" ht="15">
      <c r="B107" s="28" t="s">
        <v>59</v>
      </c>
      <c r="C107" s="1"/>
    </row>
    <row r="108" spans="2:4" customFormat="1" ht="15">
      <c r="B108" s="28" t="s">
        <v>78</v>
      </c>
    </row>
    <row r="109" spans="2:4" customFormat="1" ht="15">
      <c r="B109" s="29" t="s">
        <v>77</v>
      </c>
    </row>
    <row r="110" spans="2:4" customFormat="1" ht="15">
      <c r="B110" s="28" t="s">
        <v>73</v>
      </c>
    </row>
    <row r="111" spans="2:4" customFormat="1" ht="15">
      <c r="B111" s="28" t="s">
        <v>62</v>
      </c>
    </row>
    <row r="112" spans="2:4">
      <c r="B112" s="32"/>
    </row>
    <row r="113" spans="2:2" s="31" customFormat="1"/>
    <row r="114" spans="2:2">
      <c r="B114" s="32"/>
    </row>
    <row r="115" spans="2:2">
      <c r="B115" s="32"/>
    </row>
    <row r="116" spans="2:2">
      <c r="B116" s="32"/>
    </row>
    <row r="117" spans="2:2">
      <c r="B117" s="32"/>
    </row>
    <row r="118" spans="2:2">
      <c r="B118" s="32"/>
    </row>
    <row r="119" spans="2:2">
      <c r="B119" s="32"/>
    </row>
    <row r="120" spans="2:2">
      <c r="B120" s="32"/>
    </row>
    <row r="121" spans="2:2">
      <c r="B121" s="32"/>
    </row>
    <row r="122" spans="2:2">
      <c r="B122" s="32"/>
    </row>
    <row r="123" spans="2:2">
      <c r="B123" s="32"/>
    </row>
    <row r="124" spans="2:2">
      <c r="B124" s="32"/>
    </row>
    <row r="125" spans="2:2">
      <c r="B125" s="32"/>
    </row>
    <row r="126" spans="2:2">
      <c r="B126" s="32"/>
    </row>
    <row r="127" spans="2:2">
      <c r="B127" s="32"/>
    </row>
    <row r="128" spans="2:2">
      <c r="B128" s="32"/>
    </row>
    <row r="129" spans="2:2">
      <c r="B129" s="32"/>
    </row>
    <row r="130" spans="2:2">
      <c r="B130" s="32"/>
    </row>
    <row r="131" spans="2:2">
      <c r="B131" s="32"/>
    </row>
    <row r="132" spans="2:2">
      <c r="B132" s="32"/>
    </row>
    <row r="133" spans="2:2">
      <c r="B133" s="32"/>
    </row>
    <row r="134" spans="2:2">
      <c r="B134" s="32"/>
    </row>
  </sheetData>
  <mergeCells count="1">
    <mergeCell ref="B5:D5"/>
  </mergeCells>
  <pageMargins left="2.23" right="0.75" top="1" bottom="1" header="0" footer="0"/>
  <pageSetup paperSize="13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131"/>
  <sheetViews>
    <sheetView tabSelected="1" topLeftCell="A7" zoomScale="115" zoomScaleNormal="115" workbookViewId="0">
      <selection activeCell="D47" sqref="D47"/>
    </sheetView>
  </sheetViews>
  <sheetFormatPr baseColWidth="10" defaultRowHeight="12.75"/>
  <cols>
    <col min="1" max="1" width="2.7109375" style="30" customWidth="1"/>
    <col min="2" max="2" width="33.7109375" style="30" customWidth="1"/>
    <col min="3" max="3" width="7.140625" style="30" customWidth="1"/>
    <col min="4" max="4" width="9.5703125" style="30" customWidth="1"/>
    <col min="5" max="16384" width="11.42578125" style="30"/>
  </cols>
  <sheetData>
    <row r="1" spans="2:5" ht="16.5" customHeight="1"/>
    <row r="2" spans="2:5" s="68" customFormat="1">
      <c r="B2" s="67" t="s">
        <v>71</v>
      </c>
    </row>
    <row r="5" spans="2:5" customFormat="1" ht="15">
      <c r="B5" s="69" t="s">
        <v>70</v>
      </c>
      <c r="C5" s="70"/>
      <c r="D5" s="71"/>
      <c r="E5" s="1"/>
    </row>
    <row r="8" spans="2:5" s="68" customFormat="1">
      <c r="B8" s="27" t="s">
        <v>0</v>
      </c>
      <c r="C8" s="2" t="s">
        <v>1</v>
      </c>
      <c r="D8" s="3" t="s">
        <v>2</v>
      </c>
    </row>
    <row r="9" spans="2:5">
      <c r="B9" s="37" t="s">
        <v>47</v>
      </c>
      <c r="C9" s="62">
        <v>5</v>
      </c>
      <c r="D9" s="57">
        <f>C9*100/C21</f>
        <v>4.9019607843137258</v>
      </c>
    </row>
    <row r="10" spans="2:5">
      <c r="B10" s="37" t="s">
        <v>48</v>
      </c>
      <c r="C10" s="62">
        <v>11</v>
      </c>
      <c r="D10" s="57">
        <f>C10*100/C21</f>
        <v>10.784313725490197</v>
      </c>
    </row>
    <row r="11" spans="2:5">
      <c r="B11" s="37" t="s">
        <v>49</v>
      </c>
      <c r="C11" s="62">
        <v>3</v>
      </c>
      <c r="D11" s="57">
        <f>C11*100/C21</f>
        <v>2.9411764705882355</v>
      </c>
    </row>
    <row r="12" spans="2:5">
      <c r="B12" s="37" t="s">
        <v>50</v>
      </c>
      <c r="C12" s="62">
        <v>7</v>
      </c>
      <c r="D12" s="57">
        <f>C12*100/C21</f>
        <v>6.8627450980392153</v>
      </c>
    </row>
    <row r="13" spans="2:5">
      <c r="B13" s="37" t="s">
        <v>51</v>
      </c>
      <c r="C13" s="62">
        <v>6</v>
      </c>
      <c r="D13" s="57">
        <f>C13*100/C21</f>
        <v>5.882352941176471</v>
      </c>
    </row>
    <row r="14" spans="2:5">
      <c r="B14" s="37" t="s">
        <v>3</v>
      </c>
      <c r="C14" s="62">
        <v>6</v>
      </c>
      <c r="D14" s="57">
        <f>C14*100/C21</f>
        <v>5.882352941176471</v>
      </c>
    </row>
    <row r="15" spans="2:5">
      <c r="B15" s="37" t="s">
        <v>4</v>
      </c>
      <c r="C15" s="62">
        <v>11</v>
      </c>
      <c r="D15" s="57">
        <f>C15*100/C21</f>
        <v>10.784313725490197</v>
      </c>
    </row>
    <row r="16" spans="2:5">
      <c r="B16" s="37" t="s">
        <v>5</v>
      </c>
      <c r="C16" s="62">
        <v>10</v>
      </c>
      <c r="D16" s="57">
        <f>C16*100/C21</f>
        <v>9.8039215686274517</v>
      </c>
    </row>
    <row r="17" spans="2:4">
      <c r="B17" s="37" t="s">
        <v>6</v>
      </c>
      <c r="C17" s="62">
        <v>9</v>
      </c>
      <c r="D17" s="57">
        <f>C17*100/C21</f>
        <v>8.8235294117647065</v>
      </c>
    </row>
    <row r="18" spans="2:4">
      <c r="B18" s="37" t="s">
        <v>7</v>
      </c>
      <c r="C18" s="62">
        <v>12</v>
      </c>
      <c r="D18" s="57">
        <f>C18*100/C21</f>
        <v>11.764705882352942</v>
      </c>
    </row>
    <row r="19" spans="2:4">
      <c r="B19" s="37" t="s">
        <v>8</v>
      </c>
      <c r="C19" s="62">
        <v>6</v>
      </c>
      <c r="D19" s="57">
        <f>C19*100/C21</f>
        <v>5.882352941176471</v>
      </c>
    </row>
    <row r="20" spans="2:4">
      <c r="B20" s="45" t="s">
        <v>9</v>
      </c>
      <c r="C20" s="62">
        <v>16</v>
      </c>
      <c r="D20" s="56">
        <f>C20*100/C21</f>
        <v>15.686274509803921</v>
      </c>
    </row>
    <row r="21" spans="2:4">
      <c r="B21" s="45" t="s">
        <v>10</v>
      </c>
      <c r="C21" s="47">
        <f>SUM(C9:C20)</f>
        <v>102</v>
      </c>
      <c r="D21" s="56">
        <f>C21*100/C21</f>
        <v>100</v>
      </c>
    </row>
    <row r="26" spans="2:4">
      <c r="B26" s="41" t="s">
        <v>11</v>
      </c>
      <c r="C26" s="40" t="s">
        <v>1</v>
      </c>
      <c r="D26" s="39" t="s">
        <v>2</v>
      </c>
    </row>
    <row r="27" spans="2:4">
      <c r="B27" s="37" t="s">
        <v>12</v>
      </c>
      <c r="C27" s="61">
        <v>56</v>
      </c>
      <c r="D27" s="35">
        <f>C27*100/C30</f>
        <v>54.901960784313722</v>
      </c>
    </row>
    <row r="28" spans="2:4">
      <c r="B28" s="37" t="s">
        <v>13</v>
      </c>
      <c r="C28" s="61">
        <v>27</v>
      </c>
      <c r="D28" s="35">
        <f>C28*100/C30</f>
        <v>26.470588235294116</v>
      </c>
    </row>
    <row r="29" spans="2:4">
      <c r="B29" s="37" t="s">
        <v>14</v>
      </c>
      <c r="C29" s="61">
        <v>19</v>
      </c>
      <c r="D29" s="35">
        <f>C29*100/C30</f>
        <v>18.627450980392158</v>
      </c>
    </row>
    <row r="30" spans="2:4">
      <c r="B30" s="37" t="s">
        <v>10</v>
      </c>
      <c r="C30" s="61">
        <f>SUM(C27:C29)</f>
        <v>102</v>
      </c>
      <c r="D30" s="35">
        <f>C30*100/C30</f>
        <v>100</v>
      </c>
    </row>
    <row r="38" spans="2:4">
      <c r="B38" s="55" t="s">
        <v>15</v>
      </c>
      <c r="C38" s="40" t="s">
        <v>1</v>
      </c>
      <c r="D38" s="39" t="s">
        <v>2</v>
      </c>
    </row>
    <row r="39" spans="2:4">
      <c r="B39" s="37" t="s">
        <v>16</v>
      </c>
      <c r="C39" s="61">
        <v>93</v>
      </c>
      <c r="D39" s="35">
        <f>C39*100/C43</f>
        <v>91.17647058823529</v>
      </c>
    </row>
    <row r="40" spans="2:4">
      <c r="B40" s="37" t="s">
        <v>17</v>
      </c>
      <c r="C40" s="61">
        <v>6</v>
      </c>
      <c r="D40" s="35">
        <f>C40*100/C43</f>
        <v>5.882352941176471</v>
      </c>
    </row>
    <row r="41" spans="2:4">
      <c r="B41" s="37" t="s">
        <v>18</v>
      </c>
      <c r="C41" s="61">
        <v>3</v>
      </c>
      <c r="D41" s="35">
        <f>C41*100/C43</f>
        <v>2.9411764705882355</v>
      </c>
    </row>
    <row r="42" spans="2:4">
      <c r="B42" s="37" t="s">
        <v>54</v>
      </c>
      <c r="C42" s="61"/>
      <c r="D42" s="35">
        <f>C42*100/C43</f>
        <v>0</v>
      </c>
    </row>
    <row r="43" spans="2:4">
      <c r="B43" s="38" t="s">
        <v>10</v>
      </c>
      <c r="C43" s="54">
        <f>C39+C40+C41+C42</f>
        <v>102</v>
      </c>
      <c r="D43" s="35">
        <f>C43*100/C43</f>
        <v>100</v>
      </c>
    </row>
    <row r="45" spans="2:4">
      <c r="B45" s="53"/>
    </row>
    <row r="46" spans="2:4">
      <c r="B46" s="53"/>
    </row>
    <row r="47" spans="2:4">
      <c r="B47" s="53"/>
    </row>
    <row r="48" spans="2:4">
      <c r="B48" s="53"/>
    </row>
    <row r="52" spans="2:4" s="68" customFormat="1">
      <c r="B52" s="27" t="s">
        <v>19</v>
      </c>
      <c r="C52" s="2" t="s">
        <v>1</v>
      </c>
      <c r="D52" s="3" t="s">
        <v>2</v>
      </c>
    </row>
    <row r="53" spans="2:4">
      <c r="B53" s="37" t="s">
        <v>20</v>
      </c>
      <c r="C53" s="61">
        <v>71</v>
      </c>
      <c r="D53" s="35">
        <f>C53*100/C55</f>
        <v>69.607843137254903</v>
      </c>
    </row>
    <row r="54" spans="2:4">
      <c r="B54" s="37" t="s">
        <v>21</v>
      </c>
      <c r="C54" s="61">
        <v>31</v>
      </c>
      <c r="D54" s="35">
        <f>C54*100/C55</f>
        <v>30.392156862745097</v>
      </c>
    </row>
    <row r="55" spans="2:4">
      <c r="B55" s="37" t="s">
        <v>10</v>
      </c>
      <c r="C55" s="36">
        <f>SUM(C53:C54)</f>
        <v>102</v>
      </c>
      <c r="D55" s="35">
        <f>C55*100/C55</f>
        <v>100</v>
      </c>
    </row>
    <row r="64" spans="2:4">
      <c r="B64" s="41" t="s">
        <v>22</v>
      </c>
      <c r="C64" s="40" t="s">
        <v>1</v>
      </c>
      <c r="D64" s="39" t="s">
        <v>2</v>
      </c>
    </row>
    <row r="65" spans="2:10">
      <c r="B65" s="37" t="s">
        <v>23</v>
      </c>
      <c r="C65" s="61">
        <v>65</v>
      </c>
      <c r="D65" s="35">
        <f>C65*100/C70</f>
        <v>63.725490196078432</v>
      </c>
    </row>
    <row r="66" spans="2:10">
      <c r="B66" s="37" t="s">
        <v>24</v>
      </c>
      <c r="C66" s="61">
        <v>18</v>
      </c>
      <c r="D66" s="52">
        <f>C66*100/C70</f>
        <v>17.647058823529413</v>
      </c>
    </row>
    <row r="67" spans="2:10">
      <c r="B67" s="37" t="s">
        <v>25</v>
      </c>
      <c r="C67" s="61">
        <v>3</v>
      </c>
      <c r="D67" s="35">
        <f>C67*100/C70</f>
        <v>2.9411764705882355</v>
      </c>
    </row>
    <row r="68" spans="2:10" s="31" customFormat="1">
      <c r="B68" s="37" t="s">
        <v>26</v>
      </c>
      <c r="C68" s="61">
        <v>12</v>
      </c>
      <c r="D68" s="35">
        <f>C68*100/C70</f>
        <v>11.764705882352942</v>
      </c>
      <c r="E68" s="30"/>
    </row>
    <row r="69" spans="2:10">
      <c r="B69" s="37" t="s">
        <v>27</v>
      </c>
      <c r="C69" s="61">
        <v>4</v>
      </c>
      <c r="D69" s="35">
        <f>C69*100/C70</f>
        <v>3.9215686274509802</v>
      </c>
    </row>
    <row r="70" spans="2:10">
      <c r="B70" s="37" t="s">
        <v>10</v>
      </c>
      <c r="C70" s="50">
        <f>SUM(C65:C69)</f>
        <v>102</v>
      </c>
      <c r="D70" s="35">
        <f>C70*100/C70</f>
        <v>100</v>
      </c>
    </row>
    <row r="71" spans="2:10">
      <c r="C71" s="49"/>
    </row>
    <row r="72" spans="2:10">
      <c r="C72" s="46"/>
    </row>
    <row r="73" spans="2:10">
      <c r="C73" s="46"/>
    </row>
    <row r="74" spans="2:10">
      <c r="C74" s="46"/>
    </row>
    <row r="77" spans="2:10" customFormat="1" ht="15">
      <c r="B77" s="27" t="s">
        <v>28</v>
      </c>
      <c r="C77" s="2" t="s">
        <v>1</v>
      </c>
      <c r="D77" s="3" t="s">
        <v>2</v>
      </c>
      <c r="F77" s="23"/>
      <c r="G77" s="18"/>
      <c r="H77" s="18"/>
      <c r="I77" s="24"/>
      <c r="J77" s="18"/>
    </row>
    <row r="78" spans="2:10" ht="15">
      <c r="B78" s="37" t="s">
        <v>29</v>
      </c>
      <c r="C78" s="47">
        <v>1</v>
      </c>
      <c r="D78" s="60">
        <f>C78*100/C94</f>
        <v>0.98039215686274506</v>
      </c>
      <c r="F78" s="34"/>
      <c r="G78" s="46"/>
      <c r="H78" s="46"/>
      <c r="I78" s="48"/>
      <c r="J78" s="46"/>
    </row>
    <row r="79" spans="2:10" ht="15">
      <c r="B79" s="37" t="s">
        <v>30</v>
      </c>
      <c r="C79" s="47">
        <v>0</v>
      </c>
      <c r="D79" s="60">
        <f>C79*100/C94</f>
        <v>0</v>
      </c>
      <c r="F79" s="34"/>
      <c r="G79" s="46"/>
      <c r="H79" s="46"/>
      <c r="I79" s="48"/>
      <c r="J79" s="46"/>
    </row>
    <row r="80" spans="2:10" ht="15">
      <c r="B80" s="37" t="s">
        <v>31</v>
      </c>
      <c r="C80" s="47">
        <v>2</v>
      </c>
      <c r="D80" s="60">
        <f>C80*100/C94</f>
        <v>1.9607843137254901</v>
      </c>
      <c r="F80" s="34"/>
      <c r="G80" s="46"/>
      <c r="H80" s="46"/>
      <c r="I80" s="48"/>
      <c r="J80" s="46"/>
    </row>
    <row r="81" spans="2:10" ht="15">
      <c r="B81" s="37" t="s">
        <v>32</v>
      </c>
      <c r="C81" s="47">
        <v>1</v>
      </c>
      <c r="D81" s="60">
        <f>C81*100/C94</f>
        <v>0.98039215686274506</v>
      </c>
      <c r="F81" s="34"/>
      <c r="G81" s="46"/>
      <c r="H81" s="46"/>
      <c r="I81" s="48"/>
      <c r="J81" s="46"/>
    </row>
    <row r="82" spans="2:10" ht="15">
      <c r="B82" s="37" t="s">
        <v>33</v>
      </c>
      <c r="C82" s="47">
        <v>0</v>
      </c>
      <c r="D82" s="60">
        <f>C82*100/C94</f>
        <v>0</v>
      </c>
      <c r="F82" s="34"/>
      <c r="G82" s="46"/>
      <c r="H82" s="46"/>
      <c r="I82" s="48"/>
      <c r="J82" s="46"/>
    </row>
    <row r="83" spans="2:10" ht="15">
      <c r="B83" s="37" t="s">
        <v>34</v>
      </c>
      <c r="C83" s="47">
        <v>5</v>
      </c>
      <c r="D83" s="60">
        <f>C83*100/C94</f>
        <v>4.9019607843137258</v>
      </c>
      <c r="F83" s="34"/>
      <c r="G83" s="46"/>
      <c r="H83" s="46"/>
      <c r="I83" s="48"/>
      <c r="J83" s="46"/>
    </row>
    <row r="84" spans="2:10" ht="15">
      <c r="B84" s="37" t="s">
        <v>35</v>
      </c>
      <c r="C84" s="47">
        <v>81</v>
      </c>
      <c r="D84" s="60">
        <f>C84*100/C94</f>
        <v>79.411764705882348</v>
      </c>
      <c r="F84" s="34"/>
      <c r="G84" s="46"/>
      <c r="H84" s="46"/>
      <c r="I84" s="48"/>
      <c r="J84" s="46"/>
    </row>
    <row r="85" spans="2:10" ht="15">
      <c r="B85" s="37" t="s">
        <v>36</v>
      </c>
      <c r="C85" s="47">
        <v>0</v>
      </c>
      <c r="D85" s="60">
        <f>C85*100/C94</f>
        <v>0</v>
      </c>
      <c r="F85" s="34"/>
      <c r="G85" s="46"/>
      <c r="H85" s="46"/>
      <c r="I85" s="48"/>
      <c r="J85" s="46"/>
    </row>
    <row r="86" spans="2:10" ht="15">
      <c r="B86" s="37" t="s">
        <v>37</v>
      </c>
      <c r="C86" s="47">
        <v>1</v>
      </c>
      <c r="D86" s="60">
        <f>C86*100/C94</f>
        <v>0.98039215686274506</v>
      </c>
      <c r="F86" s="34"/>
      <c r="G86" s="46"/>
      <c r="H86" s="46"/>
      <c r="I86" s="48"/>
      <c r="J86" s="46"/>
    </row>
    <row r="87" spans="2:10" ht="15">
      <c r="B87" s="37" t="s">
        <v>38</v>
      </c>
      <c r="C87" s="47">
        <v>7</v>
      </c>
      <c r="D87" s="60">
        <f>C87*100/C94</f>
        <v>6.8627450980392153</v>
      </c>
      <c r="F87" s="34"/>
      <c r="G87" s="46"/>
      <c r="H87" s="46"/>
      <c r="I87" s="48"/>
      <c r="J87" s="46"/>
    </row>
    <row r="88" spans="2:10" ht="15">
      <c r="B88" s="37" t="s">
        <v>39</v>
      </c>
      <c r="C88" s="47">
        <v>0</v>
      </c>
      <c r="D88" s="60">
        <f>C88*100/C94</f>
        <v>0</v>
      </c>
      <c r="F88" s="34"/>
      <c r="G88" s="46"/>
      <c r="H88" s="46"/>
      <c r="I88" s="48"/>
      <c r="J88" s="46"/>
    </row>
    <row r="89" spans="2:10" ht="15">
      <c r="B89" s="37" t="s">
        <v>40</v>
      </c>
      <c r="C89" s="47">
        <v>0</v>
      </c>
      <c r="D89" s="60">
        <f>C89*100/C94</f>
        <v>0</v>
      </c>
      <c r="F89" s="34"/>
      <c r="G89" s="46"/>
      <c r="H89" s="46"/>
      <c r="I89" s="48"/>
      <c r="J89" s="46"/>
    </row>
    <row r="90" spans="2:10" ht="15">
      <c r="B90" s="37" t="s">
        <v>41</v>
      </c>
      <c r="C90" s="47">
        <v>2</v>
      </c>
      <c r="D90" s="60">
        <f>C90*100/C94</f>
        <v>1.9607843137254901</v>
      </c>
      <c r="F90" s="34"/>
      <c r="G90" s="46"/>
      <c r="H90" s="46"/>
      <c r="I90" s="48"/>
      <c r="J90" s="46"/>
    </row>
    <row r="91" spans="2:10" ht="15">
      <c r="B91" s="37" t="s">
        <v>42</v>
      </c>
      <c r="C91" s="47">
        <v>1</v>
      </c>
      <c r="D91" s="60">
        <f>C91*100/C94</f>
        <v>0.98039215686274506</v>
      </c>
      <c r="F91" s="34"/>
      <c r="G91" s="46"/>
      <c r="H91" s="46"/>
      <c r="I91" s="48"/>
      <c r="J91" s="46"/>
    </row>
    <row r="92" spans="2:10" ht="15">
      <c r="B92" s="45" t="s">
        <v>43</v>
      </c>
      <c r="C92" s="47">
        <v>0</v>
      </c>
      <c r="D92" s="60">
        <f>C92*100/C94</f>
        <v>0</v>
      </c>
      <c r="F92" s="34"/>
      <c r="G92" s="46"/>
      <c r="H92" s="46"/>
      <c r="I92" s="48"/>
      <c r="J92" s="46"/>
    </row>
    <row r="93" spans="2:10" ht="15">
      <c r="B93" s="45" t="s">
        <v>63</v>
      </c>
      <c r="C93" s="47">
        <v>1</v>
      </c>
      <c r="D93" s="60">
        <f>C93*100/C94</f>
        <v>0.98039215686274506</v>
      </c>
      <c r="F93" s="46"/>
      <c r="G93" s="46"/>
      <c r="H93" s="46"/>
      <c r="I93" s="46"/>
      <c r="J93" s="46"/>
    </row>
    <row r="94" spans="2:10" ht="15">
      <c r="B94" s="45" t="s">
        <v>10</v>
      </c>
      <c r="C94" s="44">
        <f>SUM(C78,C79,C80,C81,C82,C83,C84,C85,C86,C87,C88,C89,C90,C91,C92,C93)</f>
        <v>102</v>
      </c>
      <c r="D94" s="60">
        <f>C94*100/C94</f>
        <v>100</v>
      </c>
    </row>
    <row r="96" spans="2:10">
      <c r="B96" s="32"/>
    </row>
    <row r="97" spans="2:4">
      <c r="B97" s="32"/>
    </row>
    <row r="98" spans="2:4" customFormat="1" ht="15">
      <c r="B98" s="27" t="s">
        <v>69</v>
      </c>
      <c r="C98" s="2" t="s">
        <v>1</v>
      </c>
      <c r="D98" s="3" t="s">
        <v>2</v>
      </c>
    </row>
    <row r="99" spans="2:4">
      <c r="B99" s="38" t="s">
        <v>45</v>
      </c>
      <c r="C99" s="36">
        <v>54</v>
      </c>
      <c r="D99" s="35">
        <f>C99*100/C101</f>
        <v>96.428571428571431</v>
      </c>
    </row>
    <row r="100" spans="2:4">
      <c r="B100" s="38" t="s">
        <v>46</v>
      </c>
      <c r="C100" s="36">
        <v>2</v>
      </c>
      <c r="D100" s="35">
        <f>C100*100/C101</f>
        <v>3.5714285714285716</v>
      </c>
    </row>
    <row r="101" spans="2:4">
      <c r="B101" s="37" t="s">
        <v>10</v>
      </c>
      <c r="C101" s="36">
        <f>SUM(C99:C100)</f>
        <v>56</v>
      </c>
      <c r="D101" s="35">
        <f>C101*100/C101</f>
        <v>100</v>
      </c>
    </row>
    <row r="102" spans="2:4">
      <c r="B102" s="34"/>
    </row>
    <row r="103" spans="2:4">
      <c r="B103" s="33"/>
    </row>
    <row r="108" spans="2:4" ht="18" customHeight="1">
      <c r="B108" s="32"/>
    </row>
    <row r="109" spans="2:4" s="68" customFormat="1">
      <c r="B109" s="28" t="s">
        <v>59</v>
      </c>
      <c r="C109" s="1"/>
    </row>
    <row r="110" spans="2:4" s="68" customFormat="1">
      <c r="B110" s="28" t="s">
        <v>78</v>
      </c>
    </row>
    <row r="111" spans="2:4" customFormat="1" ht="15">
      <c r="B111" s="29" t="s">
        <v>77</v>
      </c>
    </row>
    <row r="112" spans="2:4" s="68" customFormat="1">
      <c r="B112" s="28" t="s">
        <v>73</v>
      </c>
    </row>
    <row r="113" spans="2:2" s="68" customFormat="1">
      <c r="B113" s="28" t="s">
        <v>62</v>
      </c>
    </row>
    <row r="114" spans="2:2">
      <c r="B114" s="32"/>
    </row>
    <row r="115" spans="2:2">
      <c r="B115" s="32"/>
    </row>
    <row r="116" spans="2:2">
      <c r="B116" s="32"/>
    </row>
    <row r="117" spans="2:2">
      <c r="B117" s="32"/>
    </row>
    <row r="118" spans="2:2">
      <c r="B118" s="32"/>
    </row>
    <row r="119" spans="2:2">
      <c r="B119" s="32"/>
    </row>
    <row r="120" spans="2:2">
      <c r="B120" s="32"/>
    </row>
    <row r="121" spans="2:2">
      <c r="B121" s="32"/>
    </row>
    <row r="122" spans="2:2">
      <c r="B122" s="32"/>
    </row>
    <row r="123" spans="2:2">
      <c r="B123" s="32"/>
    </row>
    <row r="124" spans="2:2">
      <c r="B124" s="32"/>
    </row>
    <row r="125" spans="2:2">
      <c r="B125" s="32"/>
    </row>
    <row r="126" spans="2:2">
      <c r="B126" s="32"/>
    </row>
    <row r="127" spans="2:2">
      <c r="B127" s="32"/>
    </row>
    <row r="128" spans="2:2">
      <c r="B128" s="32"/>
    </row>
    <row r="129" spans="2:2">
      <c r="B129" s="32"/>
    </row>
    <row r="130" spans="2:2">
      <c r="B130" s="32"/>
    </row>
    <row r="131" spans="2:2">
      <c r="B131" s="32"/>
    </row>
  </sheetData>
  <mergeCells count="1">
    <mergeCell ref="B5:D5"/>
  </mergeCells>
  <pageMargins left="2.23" right="0.75" top="1" bottom="1" header="0" footer="0"/>
  <pageSetup paperSize="1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2009</vt:lpstr>
      <vt:lpstr>2010</vt:lpstr>
      <vt:lpstr>2011</vt:lpstr>
      <vt:lpstr>2012</vt:lpstr>
      <vt:lpstr>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ehenriquez</dc:creator>
  <cp:lastModifiedBy>lquezada</cp:lastModifiedBy>
  <dcterms:created xsi:type="dcterms:W3CDTF">2011-07-04T20:35:44Z</dcterms:created>
  <dcterms:modified xsi:type="dcterms:W3CDTF">2014-09-26T18:31:07Z</dcterms:modified>
</cp:coreProperties>
</file>